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480" yWindow="120" windowWidth="15195" windowHeight="12525"/>
  </bookViews>
  <sheets>
    <sheet name="Startovky" sheetId="6" r:id="rId1"/>
    <sheet name="věž" sheetId="5" r:id="rId2"/>
    <sheet name="100m" sheetId="8" r:id="rId3"/>
    <sheet name="dvojboj" sheetId="9" r:id="rId4"/>
    <sheet name="útok" sheetId="11" r:id="rId5"/>
    <sheet name="štafeta" sheetId="12" r:id="rId6"/>
    <sheet name="družstva" sheetId="13" r:id="rId7"/>
    <sheet name="jednotlivci" sheetId="14" r:id="rId8"/>
    <sheet name="přihlášky" sheetId="10" r:id="rId9"/>
  </sheets>
  <definedNames>
    <definedName name="_xlnm.Print_Area" localSheetId="6">družstva!$A$4:$I$22</definedName>
    <definedName name="_xlnm.Print_Area" localSheetId="3">dvojboj!$A$1:$S$72</definedName>
    <definedName name="_xlnm.Print_Area" localSheetId="7">jednotlivci!$A$1:$R$72</definedName>
    <definedName name="_xlnm.Print_Area" localSheetId="0">Startovky!$A$1:$J$304</definedName>
    <definedName name="_xlnm.Print_Area" localSheetId="5">štafeta!$C$4:$H$17</definedName>
    <definedName name="_xlnm.Print_Area" localSheetId="4">útok!$C$4:$H$18</definedName>
  </definedNames>
  <calcPr calcId="125725"/>
</workbook>
</file>

<file path=xl/calcChain.xml><?xml version="1.0" encoding="utf-8"?>
<calcChain xmlns="http://schemas.openxmlformats.org/spreadsheetml/2006/main">
  <c r="G12" i="13"/>
  <c r="G11"/>
  <c r="G10"/>
  <c r="G9"/>
  <c r="G8"/>
  <c r="G7"/>
  <c r="G6"/>
  <c r="F12"/>
  <c r="F11"/>
  <c r="F10"/>
  <c r="F9"/>
  <c r="F8"/>
  <c r="F7"/>
  <c r="F6"/>
  <c r="E12"/>
  <c r="E11"/>
  <c r="E10"/>
  <c r="E9"/>
  <c r="E8"/>
  <c r="E7"/>
  <c r="E6"/>
  <c r="D12"/>
  <c r="D11"/>
  <c r="D10"/>
  <c r="D9"/>
  <c r="D8"/>
  <c r="D7"/>
  <c r="D6"/>
  <c r="I15" i="10"/>
  <c r="C7" i="13"/>
  <c r="C8"/>
  <c r="C9"/>
  <c r="C10"/>
  <c r="C11"/>
  <c r="C12"/>
  <c r="C6"/>
  <c r="Q72" i="14"/>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Q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D12" i="12"/>
  <c r="D11"/>
  <c r="D10"/>
  <c r="D9"/>
  <c r="D8"/>
  <c r="D7"/>
  <c r="D6"/>
  <c r="D12" i="11"/>
  <c r="D11"/>
  <c r="D10"/>
  <c r="D9"/>
  <c r="D8"/>
  <c r="D7"/>
  <c r="D6"/>
  <c r="M57" i="8"/>
  <c r="M48"/>
  <c r="M39"/>
  <c r="M30"/>
  <c r="M21"/>
  <c r="M12"/>
  <c r="M3"/>
  <c r="M57" i="5"/>
  <c r="M48"/>
  <c r="M39"/>
  <c r="M30"/>
  <c r="M21"/>
  <c r="M12"/>
  <c r="M3"/>
  <c r="D304" i="6"/>
  <c r="D303"/>
  <c r="D302"/>
  <c r="D301"/>
  <c r="D300"/>
  <c r="D299"/>
  <c r="D298"/>
  <c r="D297"/>
  <c r="D296"/>
  <c r="D295"/>
  <c r="D294"/>
  <c r="D293"/>
  <c r="D292"/>
  <c r="D291"/>
  <c r="D290"/>
  <c r="D289"/>
  <c r="D288"/>
  <c r="D287"/>
  <c r="D286"/>
  <c r="D285"/>
  <c r="D284"/>
  <c r="D283"/>
  <c r="D282"/>
  <c r="D281"/>
  <c r="D280"/>
  <c r="D279"/>
  <c r="D278"/>
  <c r="D277"/>
  <c r="D276"/>
  <c r="D275"/>
  <c r="D274"/>
  <c r="D273"/>
  <c r="D272"/>
  <c r="D271"/>
  <c r="D228"/>
  <c r="D227"/>
  <c r="D226"/>
  <c r="D225"/>
  <c r="D224"/>
  <c r="D223"/>
  <c r="D222"/>
  <c r="D221"/>
  <c r="D220"/>
  <c r="D219"/>
  <c r="D218"/>
  <c r="D217"/>
  <c r="D216"/>
  <c r="D215"/>
  <c r="D214"/>
  <c r="D213"/>
  <c r="D212"/>
  <c r="D211"/>
  <c r="D210"/>
  <c r="D209"/>
  <c r="D208"/>
  <c r="D207"/>
  <c r="D206"/>
  <c r="D205"/>
  <c r="D204"/>
  <c r="D203"/>
  <c r="D202"/>
  <c r="D201"/>
  <c r="D200"/>
  <c r="D199"/>
  <c r="D198"/>
  <c r="D197"/>
  <c r="D196"/>
  <c r="D195"/>
  <c r="D152"/>
  <c r="D151"/>
  <c r="D150"/>
  <c r="D149"/>
  <c r="D148"/>
  <c r="D147"/>
  <c r="D146"/>
  <c r="D145"/>
  <c r="D144"/>
  <c r="D143"/>
  <c r="D142"/>
  <c r="D141"/>
  <c r="D140"/>
  <c r="D139"/>
  <c r="D138"/>
  <c r="D137"/>
  <c r="D136"/>
  <c r="D135"/>
  <c r="D134"/>
  <c r="D133"/>
  <c r="D132"/>
  <c r="D131"/>
  <c r="D130"/>
  <c r="D129"/>
  <c r="D128"/>
  <c r="D127"/>
  <c r="D126"/>
  <c r="D125"/>
  <c r="D124"/>
  <c r="D123"/>
  <c r="D122"/>
  <c r="D121"/>
  <c r="D120"/>
  <c r="D119"/>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15"/>
  <c r="D114"/>
  <c r="D113"/>
  <c r="D112"/>
  <c r="D111"/>
  <c r="D110"/>
  <c r="D109"/>
  <c r="D108"/>
  <c r="D107"/>
  <c r="D106"/>
  <c r="D105"/>
  <c r="D104"/>
  <c r="D103"/>
  <c r="D102"/>
  <c r="D101"/>
  <c r="D100"/>
  <c r="D99"/>
  <c r="D98"/>
  <c r="D97"/>
  <c r="D96"/>
  <c r="D95"/>
  <c r="D94"/>
  <c r="D93"/>
  <c r="D92"/>
  <c r="D91"/>
  <c r="D90"/>
  <c r="D89"/>
  <c r="D88"/>
  <c r="D87"/>
  <c r="D86"/>
  <c r="D85"/>
  <c r="D84"/>
  <c r="D83"/>
  <c r="D82"/>
  <c r="D81"/>
  <c r="D80"/>
  <c r="D76"/>
  <c r="D75"/>
  <c r="D74"/>
  <c r="D73"/>
  <c r="D72"/>
  <c r="D71"/>
  <c r="D70"/>
  <c r="D69"/>
  <c r="D68"/>
  <c r="D67"/>
  <c r="D66"/>
  <c r="D65"/>
  <c r="D64"/>
  <c r="D63"/>
  <c r="D62"/>
  <c r="D61"/>
  <c r="D60"/>
  <c r="D59"/>
  <c r="D58"/>
  <c r="D57"/>
  <c r="D56"/>
  <c r="D55"/>
  <c r="D54"/>
  <c r="D53"/>
  <c r="D52"/>
  <c r="D51"/>
  <c r="D50"/>
  <c r="D49"/>
  <c r="D48"/>
  <c r="D47"/>
  <c r="D46"/>
  <c r="D45"/>
  <c r="D44"/>
  <c r="D43"/>
  <c r="D39"/>
  <c r="D38"/>
  <c r="D37"/>
  <c r="D36"/>
  <c r="D35"/>
  <c r="D34"/>
  <c r="D33"/>
  <c r="D32"/>
  <c r="D31"/>
  <c r="D30"/>
  <c r="D29"/>
  <c r="D28"/>
  <c r="D27"/>
  <c r="D26"/>
  <c r="D25"/>
  <c r="D24"/>
  <c r="D23"/>
  <c r="D22"/>
  <c r="D21"/>
  <c r="D20"/>
  <c r="D19"/>
  <c r="D18"/>
  <c r="D17"/>
  <c r="D16"/>
  <c r="D15"/>
  <c r="D14"/>
  <c r="D13"/>
  <c r="D12"/>
  <c r="D11"/>
  <c r="D10"/>
  <c r="D9"/>
  <c r="D8"/>
  <c r="D7"/>
  <c r="D6"/>
  <c r="D5"/>
  <c r="D4"/>
  <c r="E80"/>
  <c r="E76"/>
  <c r="E93" i="10"/>
  <c r="E80"/>
  <c r="E67"/>
  <c r="E54"/>
  <c r="E41"/>
  <c r="E28"/>
  <c r="D97"/>
  <c r="D98"/>
  <c r="D99" s="1"/>
  <c r="D100" s="1"/>
  <c r="D101" s="1"/>
  <c r="D102" s="1"/>
  <c r="D103" s="1"/>
  <c r="D104" s="1"/>
  <c r="D96"/>
  <c r="D95"/>
  <c r="D84"/>
  <c r="D85"/>
  <c r="D86" s="1"/>
  <c r="D87" s="1"/>
  <c r="D88" s="1"/>
  <c r="D89" s="1"/>
  <c r="D90" s="1"/>
  <c r="D91" s="1"/>
  <c r="D83"/>
  <c r="D82"/>
  <c r="D71"/>
  <c r="D72"/>
  <c r="D73" s="1"/>
  <c r="D74" s="1"/>
  <c r="D75" s="1"/>
  <c r="D76" s="1"/>
  <c r="D77" s="1"/>
  <c r="D78" s="1"/>
  <c r="D70"/>
  <c r="D69"/>
  <c r="D58"/>
  <c r="D59"/>
  <c r="D60" s="1"/>
  <c r="D61" s="1"/>
  <c r="D62" s="1"/>
  <c r="D63" s="1"/>
  <c r="D64" s="1"/>
  <c r="D65" s="1"/>
  <c r="D57"/>
  <c r="D56"/>
  <c r="D45"/>
  <c r="D46"/>
  <c r="D47" s="1"/>
  <c r="D48" s="1"/>
  <c r="D49" s="1"/>
  <c r="D50" s="1"/>
  <c r="D51" s="1"/>
  <c r="D52" s="1"/>
  <c r="D44"/>
  <c r="D43"/>
  <c r="D32"/>
  <c r="D33" s="1"/>
  <c r="D34" s="1"/>
  <c r="D35" s="1"/>
  <c r="D36" s="1"/>
  <c r="D37" s="1"/>
  <c r="D38" s="1"/>
  <c r="D39" s="1"/>
  <c r="D31"/>
  <c r="D30"/>
  <c r="D19"/>
  <c r="D20"/>
  <c r="D21" s="1"/>
  <c r="D22" s="1"/>
  <c r="D23" s="1"/>
  <c r="D24" s="1"/>
  <c r="D25" s="1"/>
  <c r="D26" s="1"/>
  <c r="D18"/>
  <c r="D17"/>
  <c r="E15"/>
  <c r="H12" i="13"/>
  <c r="H10"/>
  <c r="H9"/>
  <c r="H8"/>
  <c r="H7"/>
  <c r="H6"/>
  <c r="E299" i="6"/>
  <c r="E300"/>
  <c r="E301"/>
  <c r="E302"/>
  <c r="E303"/>
  <c r="E304"/>
  <c r="E298"/>
  <c r="E292"/>
  <c r="E293"/>
  <c r="E294"/>
  <c r="E295"/>
  <c r="E296"/>
  <c r="E297"/>
  <c r="E291"/>
  <c r="E285"/>
  <c r="E286"/>
  <c r="E287"/>
  <c r="E288"/>
  <c r="E289"/>
  <c r="E290"/>
  <c r="E284"/>
  <c r="E278"/>
  <c r="E279"/>
  <c r="E280"/>
  <c r="E281"/>
  <c r="E282"/>
  <c r="E283"/>
  <c r="E277"/>
  <c r="E272"/>
  <c r="E273"/>
  <c r="E274"/>
  <c r="E275"/>
  <c r="E276"/>
  <c r="E271"/>
  <c r="E267"/>
  <c r="E261"/>
  <c r="E262"/>
  <c r="E263"/>
  <c r="E264"/>
  <c r="E265"/>
  <c r="E266"/>
  <c r="E260"/>
  <c r="E254"/>
  <c r="E255"/>
  <c r="E256"/>
  <c r="E257"/>
  <c r="E258"/>
  <c r="E259"/>
  <c r="E253"/>
  <c r="E247"/>
  <c r="E248"/>
  <c r="E249"/>
  <c r="E250"/>
  <c r="E251"/>
  <c r="E252"/>
  <c r="E246"/>
  <c r="E240"/>
  <c r="E241"/>
  <c r="E242"/>
  <c r="E243"/>
  <c r="E244"/>
  <c r="E245"/>
  <c r="E239"/>
  <c r="E233"/>
  <c r="E234"/>
  <c r="E235"/>
  <c r="E236"/>
  <c r="E237"/>
  <c r="E238"/>
  <c r="E232"/>
  <c r="E223"/>
  <c r="E224"/>
  <c r="E225"/>
  <c r="E226"/>
  <c r="E227"/>
  <c r="E228"/>
  <c r="E222"/>
  <c r="E216"/>
  <c r="E217"/>
  <c r="E218"/>
  <c r="E219"/>
  <c r="E220"/>
  <c r="E221"/>
  <c r="E215"/>
  <c r="E209"/>
  <c r="E210"/>
  <c r="E211"/>
  <c r="E212"/>
  <c r="E213"/>
  <c r="E214"/>
  <c r="E208"/>
  <c r="E202"/>
  <c r="E203"/>
  <c r="E204"/>
  <c r="E205"/>
  <c r="E206"/>
  <c r="E207"/>
  <c r="E201"/>
  <c r="E196"/>
  <c r="E197"/>
  <c r="E198"/>
  <c r="E199"/>
  <c r="E200"/>
  <c r="E195"/>
  <c r="E191"/>
  <c r="E185"/>
  <c r="E186"/>
  <c r="E187"/>
  <c r="E188"/>
  <c r="E189"/>
  <c r="E190"/>
  <c r="E184"/>
  <c r="E178"/>
  <c r="E179"/>
  <c r="E180"/>
  <c r="E181"/>
  <c r="E182"/>
  <c r="E183"/>
  <c r="E177"/>
  <c r="E171"/>
  <c r="E172"/>
  <c r="E173"/>
  <c r="E174"/>
  <c r="E175"/>
  <c r="E176"/>
  <c r="E170"/>
  <c r="E164"/>
  <c r="E165"/>
  <c r="E166"/>
  <c r="E167"/>
  <c r="E168"/>
  <c r="E169"/>
  <c r="E157"/>
  <c r="E158"/>
  <c r="E159"/>
  <c r="E160"/>
  <c r="E161"/>
  <c r="E162"/>
  <c r="E163"/>
  <c r="E156"/>
  <c r="A234"/>
  <c r="A236" s="1"/>
  <c r="A238" s="1"/>
  <c r="A240" s="1"/>
  <c r="A242" s="1"/>
  <c r="A244" s="1"/>
  <c r="A246" s="1"/>
  <c r="A248" s="1"/>
  <c r="A250" s="1"/>
  <c r="A252" s="1"/>
  <c r="A254" s="1"/>
  <c r="A256" s="1"/>
  <c r="A258" s="1"/>
  <c r="A260" s="1"/>
  <c r="A262" s="1"/>
  <c r="A264" s="1"/>
  <c r="A266" s="1"/>
  <c r="A271" s="1"/>
  <c r="A273" s="1"/>
  <c r="A275" s="1"/>
  <c r="A277" s="1"/>
  <c r="A279" s="1"/>
  <c r="A281" s="1"/>
  <c r="A283" s="1"/>
  <c r="A285" s="1"/>
  <c r="A287" s="1"/>
  <c r="A289" s="1"/>
  <c r="A291" s="1"/>
  <c r="A293" s="1"/>
  <c r="A295" s="1"/>
  <c r="A297" s="1"/>
  <c r="A299" s="1"/>
  <c r="A301" s="1"/>
  <c r="A303" s="1"/>
  <c r="A158"/>
  <c r="A160" s="1"/>
  <c r="A162" s="1"/>
  <c r="A164" s="1"/>
  <c r="A166" s="1"/>
  <c r="A168" s="1"/>
  <c r="A170" s="1"/>
  <c r="A172" s="1"/>
  <c r="A174" s="1"/>
  <c r="A176" s="1"/>
  <c r="A178" s="1"/>
  <c r="A180" s="1"/>
  <c r="A182" s="1"/>
  <c r="A184" s="1"/>
  <c r="A186" s="1"/>
  <c r="A188" s="1"/>
  <c r="A190" s="1"/>
  <c r="A195" s="1"/>
  <c r="A197" s="1"/>
  <c r="A199" s="1"/>
  <c r="A201" s="1"/>
  <c r="A203" s="1"/>
  <c r="A205" s="1"/>
  <c r="A207" s="1"/>
  <c r="A209" s="1"/>
  <c r="A211" s="1"/>
  <c r="A213" s="1"/>
  <c r="A215" s="1"/>
  <c r="A217" s="1"/>
  <c r="A219" s="1"/>
  <c r="A221" s="1"/>
  <c r="A223" s="1"/>
  <c r="A225" s="1"/>
  <c r="A227" s="1"/>
  <c r="E147"/>
  <c r="E148"/>
  <c r="E149"/>
  <c r="E150"/>
  <c r="E151"/>
  <c r="E152"/>
  <c r="E146"/>
  <c r="E140"/>
  <c r="E141"/>
  <c r="E142"/>
  <c r="E143"/>
  <c r="E144"/>
  <c r="E145"/>
  <c r="E139"/>
  <c r="E133"/>
  <c r="E134"/>
  <c r="E135"/>
  <c r="E136"/>
  <c r="E137"/>
  <c r="E138"/>
  <c r="E132"/>
  <c r="E126"/>
  <c r="E127"/>
  <c r="E128"/>
  <c r="E129"/>
  <c r="E130"/>
  <c r="E131"/>
  <c r="E125"/>
  <c r="E120"/>
  <c r="E121"/>
  <c r="E122"/>
  <c r="E123"/>
  <c r="E124"/>
  <c r="E119"/>
  <c r="E115"/>
  <c r="E109"/>
  <c r="E110"/>
  <c r="E111"/>
  <c r="E112"/>
  <c r="E113"/>
  <c r="E114"/>
  <c r="E108"/>
  <c r="E102"/>
  <c r="E103"/>
  <c r="E104"/>
  <c r="E105"/>
  <c r="E106"/>
  <c r="E107"/>
  <c r="E101"/>
  <c r="E95"/>
  <c r="E96"/>
  <c r="E97"/>
  <c r="E98"/>
  <c r="E99"/>
  <c r="E100"/>
  <c r="E94"/>
  <c r="E88"/>
  <c r="E89"/>
  <c r="E90"/>
  <c r="E91"/>
  <c r="E92"/>
  <c r="E93"/>
  <c r="E87"/>
  <c r="E81"/>
  <c r="E82"/>
  <c r="E83"/>
  <c r="E84"/>
  <c r="E85"/>
  <c r="E86"/>
  <c r="I56"/>
  <c r="I57"/>
  <c r="I58"/>
  <c r="I59"/>
  <c r="I60"/>
  <c r="I61"/>
  <c r="I44"/>
  <c r="I45"/>
  <c r="I46"/>
  <c r="I47"/>
  <c r="I48"/>
  <c r="I49"/>
  <c r="I55"/>
  <c r="I43"/>
  <c r="I17"/>
  <c r="I18"/>
  <c r="I19"/>
  <c r="I20"/>
  <c r="I21"/>
  <c r="I22"/>
  <c r="I16"/>
  <c r="I5"/>
  <c r="I6"/>
  <c r="I7"/>
  <c r="I8"/>
  <c r="I9"/>
  <c r="I10"/>
  <c r="I4"/>
  <c r="F18"/>
  <c r="F20" s="1"/>
  <c r="F22" s="1"/>
  <c r="E69"/>
  <c r="E62"/>
  <c r="E55"/>
  <c r="E48"/>
  <c r="E38"/>
  <c r="E31"/>
  <c r="E24"/>
  <c r="E17"/>
  <c r="E75"/>
  <c r="E68"/>
  <c r="E61"/>
  <c r="E54"/>
  <c r="E47"/>
  <c r="E37"/>
  <c r="E30"/>
  <c r="E23"/>
  <c r="E16"/>
  <c r="E74"/>
  <c r="E67"/>
  <c r="E60"/>
  <c r="E53"/>
  <c r="E46"/>
  <c r="E36"/>
  <c r="E29"/>
  <c r="E22"/>
  <c r="E15"/>
  <c r="E73"/>
  <c r="E66"/>
  <c r="E59"/>
  <c r="E52"/>
  <c r="E45"/>
  <c r="E35"/>
  <c r="E28"/>
  <c r="E21"/>
  <c r="E14"/>
  <c r="E72"/>
  <c r="E65"/>
  <c r="E58"/>
  <c r="E51"/>
  <c r="E44"/>
  <c r="E34"/>
  <c r="E27"/>
  <c r="E20"/>
  <c r="E13"/>
  <c r="E71"/>
  <c r="E64"/>
  <c r="E57"/>
  <c r="E50"/>
  <c r="E70"/>
  <c r="E63"/>
  <c r="E56"/>
  <c r="E49"/>
  <c r="E43"/>
  <c r="E33"/>
  <c r="E26"/>
  <c r="E19"/>
  <c r="E12"/>
  <c r="E39"/>
  <c r="E32"/>
  <c r="E25"/>
  <c r="E18"/>
  <c r="E11"/>
  <c r="E10"/>
  <c r="E9"/>
  <c r="E8"/>
  <c r="E7"/>
  <c r="E6"/>
  <c r="E5"/>
  <c r="E4"/>
  <c r="R28" i="5"/>
  <c r="R37" i="8"/>
  <c r="R55"/>
  <c r="R10"/>
  <c r="R19"/>
  <c r="R64"/>
  <c r="R46" i="5"/>
  <c r="R37"/>
  <c r="R19"/>
  <c r="G12" i="12"/>
  <c r="G11"/>
  <c r="G10"/>
  <c r="G9"/>
  <c r="G8"/>
  <c r="G7"/>
  <c r="G6"/>
  <c r="G7" i="11"/>
  <c r="G8"/>
  <c r="G9"/>
  <c r="G10"/>
  <c r="G11"/>
  <c r="G12"/>
  <c r="G6"/>
  <c r="H49" i="9"/>
  <c r="H25"/>
  <c r="H18"/>
  <c r="H17"/>
  <c r="H13"/>
  <c r="H47"/>
  <c r="H10"/>
  <c r="H59"/>
  <c r="H19"/>
  <c r="H12"/>
  <c r="H37"/>
  <c r="H23"/>
  <c r="H57"/>
  <c r="H8"/>
  <c r="H51"/>
  <c r="H26"/>
  <c r="H50"/>
  <c r="H24"/>
  <c r="H30"/>
  <c r="H44"/>
  <c r="H3"/>
  <c r="H33"/>
  <c r="H39"/>
  <c r="H42"/>
  <c r="H46"/>
  <c r="H11"/>
  <c r="H9"/>
  <c r="H7"/>
  <c r="H29"/>
  <c r="H60"/>
  <c r="H56"/>
  <c r="H31"/>
  <c r="H14"/>
  <c r="H5"/>
  <c r="H6"/>
  <c r="H27"/>
  <c r="H41"/>
  <c r="H35"/>
  <c r="H36"/>
  <c r="H34"/>
  <c r="H38"/>
  <c r="H16"/>
  <c r="H55"/>
  <c r="H32"/>
  <c r="H43"/>
  <c r="H53"/>
  <c r="H22"/>
  <c r="H28"/>
  <c r="H20"/>
  <c r="H61"/>
  <c r="H40"/>
  <c r="H58"/>
  <c r="H45"/>
  <c r="H4"/>
  <c r="H54"/>
  <c r="H21"/>
  <c r="H62"/>
  <c r="H63"/>
  <c r="H48"/>
  <c r="H64"/>
  <c r="H65"/>
  <c r="H66"/>
  <c r="H52"/>
  <c r="H67"/>
  <c r="H68"/>
  <c r="H69"/>
  <c r="H70"/>
  <c r="H71"/>
  <c r="H72"/>
  <c r="H15"/>
  <c r="H22" i="8"/>
  <c r="H72"/>
  <c r="H71"/>
  <c r="H70"/>
  <c r="H61"/>
  <c r="H69"/>
  <c r="H68"/>
  <c r="H58"/>
  <c r="H67"/>
  <c r="H66"/>
  <c r="H65"/>
  <c r="H26"/>
  <c r="H46"/>
  <c r="H64"/>
  <c r="H23"/>
  <c r="H35"/>
  <c r="H5"/>
  <c r="H51"/>
  <c r="H52"/>
  <c r="H28"/>
  <c r="H16"/>
  <c r="H11"/>
  <c r="H29"/>
  <c r="H15"/>
  <c r="H54"/>
  <c r="H59"/>
  <c r="H44"/>
  <c r="H12"/>
  <c r="H10"/>
  <c r="H24"/>
  <c r="H42"/>
  <c r="H53"/>
  <c r="H50"/>
  <c r="H55"/>
  <c r="H45"/>
  <c r="H6"/>
  <c r="H8"/>
  <c r="H18"/>
  <c r="H33"/>
  <c r="H60"/>
  <c r="H32"/>
  <c r="H34"/>
  <c r="H4"/>
  <c r="H3"/>
  <c r="H17"/>
  <c r="H27"/>
  <c r="H39"/>
  <c r="H36"/>
  <c r="H41"/>
  <c r="H7"/>
  <c r="H56"/>
  <c r="H25"/>
  <c r="H19"/>
  <c r="H30"/>
  <c r="H37"/>
  <c r="H48"/>
  <c r="H9"/>
  <c r="H47"/>
  <c r="H21"/>
  <c r="H57"/>
  <c r="H13"/>
  <c r="H38"/>
  <c r="H63"/>
  <c r="H14"/>
  <c r="H62"/>
  <c r="H31"/>
  <c r="H20"/>
  <c r="H40"/>
  <c r="H43"/>
  <c r="H49"/>
  <c r="F6" i="6"/>
  <c r="F8" s="1"/>
  <c r="F10" s="1"/>
  <c r="A82"/>
  <c r="A84"/>
  <c r="A86" s="1"/>
  <c r="A88" s="1"/>
  <c r="A90" s="1"/>
  <c r="A92" s="1"/>
  <c r="A94" s="1"/>
  <c r="A96" s="1"/>
  <c r="A98" s="1"/>
  <c r="A100" s="1"/>
  <c r="A102" s="1"/>
  <c r="A104" s="1"/>
  <c r="A106" s="1"/>
  <c r="A108" s="1"/>
  <c r="A110" s="1"/>
  <c r="A112" s="1"/>
  <c r="A114" s="1"/>
  <c r="A119" s="1"/>
  <c r="A121" s="1"/>
  <c r="A123" s="1"/>
  <c r="A125" s="1"/>
  <c r="A127" s="1"/>
  <c r="A129" s="1"/>
  <c r="A131" s="1"/>
  <c r="A133" s="1"/>
  <c r="A135" s="1"/>
  <c r="A137" s="1"/>
  <c r="A139" s="1"/>
  <c r="A141" s="1"/>
  <c r="A143" s="1"/>
  <c r="A145" s="1"/>
  <c r="A147" s="1"/>
  <c r="A149" s="1"/>
  <c r="A151" s="1"/>
  <c r="A6"/>
  <c r="A8"/>
  <c r="A10" s="1"/>
  <c r="A12" s="1"/>
  <c r="A14" s="1"/>
  <c r="A16" s="1"/>
  <c r="A18" s="1"/>
  <c r="A20" s="1"/>
  <c r="A22" s="1"/>
  <c r="A24" s="1"/>
  <c r="A26" s="1"/>
  <c r="A28" s="1"/>
  <c r="A30" s="1"/>
  <c r="A32" s="1"/>
  <c r="A34" s="1"/>
  <c r="A36" s="1"/>
  <c r="A38" s="1"/>
  <c r="A43" s="1"/>
  <c r="A45" s="1"/>
  <c r="A47" s="1"/>
  <c r="A49" s="1"/>
  <c r="A51" s="1"/>
  <c r="A53" s="1"/>
  <c r="A55" s="1"/>
  <c r="A57" s="1"/>
  <c r="A59" s="1"/>
  <c r="A61" s="1"/>
  <c r="A63" s="1"/>
  <c r="A65" s="1"/>
  <c r="A67" s="1"/>
  <c r="A69" s="1"/>
  <c r="A71" s="1"/>
  <c r="A73" s="1"/>
  <c r="A75" s="1"/>
  <c r="H47" i="5"/>
  <c r="H21"/>
  <c r="H15"/>
  <c r="H19"/>
  <c r="H5"/>
  <c r="H39"/>
  <c r="H6"/>
  <c r="H60"/>
  <c r="H17"/>
  <c r="H12"/>
  <c r="H31"/>
  <c r="H22"/>
  <c r="H57"/>
  <c r="H10"/>
  <c r="H51"/>
  <c r="H25"/>
  <c r="H50"/>
  <c r="H27"/>
  <c r="H37"/>
  <c r="H43"/>
  <c r="H3"/>
  <c r="H34"/>
  <c r="H40"/>
  <c r="H42"/>
  <c r="H48"/>
  <c r="H9"/>
  <c r="H16"/>
  <c r="H13"/>
  <c r="H28"/>
  <c r="H61"/>
  <c r="H56"/>
  <c r="H35"/>
  <c r="H14"/>
  <c r="H4"/>
  <c r="H8"/>
  <c r="H24"/>
  <c r="H38"/>
  <c r="H29"/>
  <c r="H33"/>
  <c r="H36"/>
  <c r="H44"/>
  <c r="H18"/>
  <c r="H58"/>
  <c r="H32"/>
  <c r="H41"/>
  <c r="H54"/>
  <c r="H23"/>
  <c r="H30"/>
  <c r="H26"/>
  <c r="H62"/>
  <c r="H45"/>
  <c r="H59"/>
  <c r="H46"/>
  <c r="H7"/>
  <c r="H55"/>
  <c r="H20"/>
  <c r="H52"/>
  <c r="H63"/>
  <c r="H49"/>
  <c r="H64"/>
  <c r="H65"/>
  <c r="H66"/>
  <c r="H53"/>
  <c r="H67"/>
  <c r="H68"/>
  <c r="H69"/>
  <c r="H70"/>
  <c r="H71"/>
  <c r="H72"/>
  <c r="H11"/>
  <c r="R46" i="8"/>
  <c r="R28"/>
  <c r="R55" i="5"/>
  <c r="R10"/>
  <c r="R64"/>
  <c r="H11" i="13" l="1"/>
</calcChain>
</file>

<file path=xl/sharedStrings.xml><?xml version="1.0" encoding="utf-8"?>
<sst xmlns="http://schemas.openxmlformats.org/spreadsheetml/2006/main" count="895" uniqueCount="119">
  <si>
    <t>Jméno</t>
  </si>
  <si>
    <t>Pořadí</t>
  </si>
  <si>
    <t>stanice</t>
  </si>
  <si>
    <t>1.pokus věž</t>
  </si>
  <si>
    <t>2.pokus věž</t>
  </si>
  <si>
    <t>započ. čas věž</t>
  </si>
  <si>
    <t>1.pokus 100m</t>
  </si>
  <si>
    <t>2.pokus 100m</t>
  </si>
  <si>
    <t>započ. čas 100m</t>
  </si>
  <si>
    <t>čas dvojboj</t>
  </si>
  <si>
    <t>Start. č.</t>
  </si>
  <si>
    <t>100m</t>
  </si>
  <si>
    <t>Pořadí družstev</t>
  </si>
  <si>
    <t>Český Krumlov</t>
  </si>
  <si>
    <t xml:space="preserve">Tábor </t>
  </si>
  <si>
    <t>Strakonice</t>
  </si>
  <si>
    <t>Dráha</t>
  </si>
  <si>
    <t>Rozběh</t>
  </si>
  <si>
    <t>1.POKUSY VĚŽ</t>
  </si>
  <si>
    <t>2.POKUSY VĚŽ</t>
  </si>
  <si>
    <t>1.POKUSY 100m</t>
  </si>
  <si>
    <t>2.POKUSY 100m</t>
  </si>
  <si>
    <t>1.ŠTAFETA</t>
  </si>
  <si>
    <t>ČAS</t>
  </si>
  <si>
    <t>2.ŠTAFETA</t>
  </si>
  <si>
    <t>1.POKUS ÚTOK</t>
  </si>
  <si>
    <t>2.POKUS ÚTOK</t>
  </si>
  <si>
    <t>Výsledková listina 100m</t>
  </si>
  <si>
    <t>Výsledková listina dvojboj</t>
  </si>
  <si>
    <t>pořadí</t>
  </si>
  <si>
    <t>BODY</t>
  </si>
  <si>
    <t>1.pokus</t>
  </si>
  <si>
    <t>2.pokus</t>
  </si>
  <si>
    <t>započtený</t>
  </si>
  <si>
    <t>Družstvo</t>
  </si>
  <si>
    <t>věž</t>
  </si>
  <si>
    <t>útok</t>
  </si>
  <si>
    <t>Celkem bodů</t>
  </si>
  <si>
    <t>Čas celkem</t>
  </si>
  <si>
    <t>Adolf Klein</t>
  </si>
  <si>
    <t>Milan Čada</t>
  </si>
  <si>
    <t>Michal Škampa</t>
  </si>
  <si>
    <t>Jiří Stropek</t>
  </si>
  <si>
    <t>Vladimír Štindl</t>
  </si>
  <si>
    <t>Josef Šandera</t>
  </si>
  <si>
    <t>Ladislav Fric</t>
  </si>
  <si>
    <t>Petr Kalous</t>
  </si>
  <si>
    <t>David Kubiš</t>
  </si>
  <si>
    <t>Miroslav Vinkelhofer</t>
  </si>
  <si>
    <t>Michal Kašpar</t>
  </si>
  <si>
    <t>Miroslav Kroupa</t>
  </si>
  <si>
    <t>Michal Podzimek</t>
  </si>
  <si>
    <t>Milan Řezáč</t>
  </si>
  <si>
    <t>Josef Brožek</t>
  </si>
  <si>
    <t>Jan Benďák</t>
  </si>
  <si>
    <t>Jiří Mareš</t>
  </si>
  <si>
    <t>Petr Habeš</t>
  </si>
  <si>
    <t>Pavel Petrovič</t>
  </si>
  <si>
    <t>Jan Malík</t>
  </si>
  <si>
    <t>Milan Kriso</t>
  </si>
  <si>
    <t>Vít Nevšímal</t>
  </si>
  <si>
    <t>Pavel Farka</t>
  </si>
  <si>
    <t>Jan Ježek</t>
  </si>
  <si>
    <t>štafeta</t>
  </si>
  <si>
    <t>Umístění</t>
  </si>
  <si>
    <t>Jindřichův Hradec</t>
  </si>
  <si>
    <t>Písek</t>
  </si>
  <si>
    <t>České Budějovice</t>
  </si>
  <si>
    <t xml:space="preserve">Prachatice </t>
  </si>
  <si>
    <t>start.č.</t>
  </si>
  <si>
    <t>Radek Král</t>
  </si>
  <si>
    <t>Karel Trantina</t>
  </si>
  <si>
    <t>Michal Brousil</t>
  </si>
  <si>
    <t>Libor Kousal</t>
  </si>
  <si>
    <t>Aleš Preněk</t>
  </si>
  <si>
    <t>Václav Otennschlager</t>
  </si>
  <si>
    <t>Hrach František</t>
  </si>
  <si>
    <t>Pěnča Milan</t>
  </si>
  <si>
    <t>Louda Petr</t>
  </si>
  <si>
    <t>Pěnča Ivan</t>
  </si>
  <si>
    <t>Černovský Michal</t>
  </si>
  <si>
    <t>Muchl Vladimír</t>
  </si>
  <si>
    <t>Vaňač Aleš</t>
  </si>
  <si>
    <t>Habich Michal</t>
  </si>
  <si>
    <t>Radek Kummel</t>
  </si>
  <si>
    <t>Václav Dvořák</t>
  </si>
  <si>
    <t>Petr Svatoň</t>
  </si>
  <si>
    <t>Jiráň Aleš</t>
  </si>
  <si>
    <t>Rosa Petr</t>
  </si>
  <si>
    <t>Lenc Eduard</t>
  </si>
  <si>
    <t>Vrhel Petr</t>
  </si>
  <si>
    <t>Cinádr Jiří Bc.</t>
  </si>
  <si>
    <t>Jiráň Marek</t>
  </si>
  <si>
    <t>Šustr Jiří</t>
  </si>
  <si>
    <t>Cais Martin Bc.</t>
  </si>
  <si>
    <t>Pecka Petr</t>
  </si>
  <si>
    <t>Miroslav Klimeš</t>
  </si>
  <si>
    <t>Šmíd Stanislav</t>
  </si>
  <si>
    <t>Koláček Marek</t>
  </si>
  <si>
    <t>Doktor Michal</t>
  </si>
  <si>
    <t>Švehla Radim</t>
  </si>
  <si>
    <t>Ferdan Miroslav</t>
  </si>
  <si>
    <t>Hrádek Martin</t>
  </si>
  <si>
    <t>Janů Pavel</t>
  </si>
  <si>
    <t>Šenkýř Marek</t>
  </si>
  <si>
    <t>nikdo</t>
  </si>
  <si>
    <t>body</t>
  </si>
  <si>
    <t xml:space="preserve">O celkovém pořadí dvou nebo více družstev se stejným součtem bodů rozhoduje lepší umístění v požárním útoku. Pokud umístění těchto družstev budou stejná i v požárním útoku, budou v celkovém pořadí shodně hodnocena na dvou nebo více po sobě následujících místech. Pro všechny disciplíny platí, že v případě umístění dvou nebo více družstev na stejném pořadí, budou družstvům započítány do celkového umístění body odpovídající dosaženému pořadí (následující umístění se nepřiřazuje). Družstvu, které nesplní disciplínu, se přiřazuje bodové ohodnocení družstva na poslední pozici (rovnající se počtu soutěžních družstev). Toto platí pro všechna družstva, která danou disciplínu nesplnila. </t>
  </si>
  <si>
    <t xml:space="preserve">V disciplíně štafeta 4x100 m s překážkami rozhodne o pořadí družstva dosažený čas lépe umístěné štafety družstva. Pokud jsou dosažené časy lepších štafet stejné, pak o pořadí družstva rozhoduje součet časů obou štafet. 
      lépe umístěné štafety družstva. Pokud jsou dosažené časy lepších štafet stejné, pak 
      o pořadí družstva rozhoduje součet časů obou štafet. 
</t>
  </si>
  <si>
    <t>V disciplíně požární útok se hodnotí umístění podle dosažených časů. Pokud se dle propozic  provádí v požárním útoku dva pokusy, pak o pořadí rozhoduje při stejném čase v lepších pokusech součet obou pokusů.</t>
  </si>
  <si>
    <t xml:space="preserve">Ve dvojboji se stane vítězem soutěžící, který dosáhne nejnižšího součtu časů úspěš-nějších pokusů v disciplínách běh na 100 m s překážkami a výstup do 4. podlaží cvičné věže. V případě, že dva nebo více soutěžících dosáhnou součtu stejných lepších časů, rozhodne  o jejich umístění součet časů z horších pokusů v obou disciplínách. Bude-li 
i tento výsledek stejný, budou soutěžící hodnoceni na stejném pořadí.
</t>
  </si>
  <si>
    <t xml:space="preserve">V disciplínách běh na 100 m s překážkami a výstup do 4. podlaží cvičné věže rozhod-ne o pořadí družstva součet lepších časů šesti nejlépe umístěných členů družstva.                                     V disciplíně běh na 100 m s překážkami a výstup do 4. podlaží cvičné věže se stane 
 vítězem soutěžící, který dosáhne nejlepšího času. V případě, že dva nebo více soutěžících dosáhnou stejných lepších časů, rozhodne o jejich umístění součet časů z obou pokusů. Bude-li i tento výsledek stejný, budou soutěžící hodnoceni na stejném pořadí.Pokud o umístění rozhoduje součet časů z více pokusů, jsou hodnoceni lépe soutěžící, kteří splní více pokusů.  
</t>
  </si>
  <si>
    <t>Výsledková listina věž</t>
  </si>
  <si>
    <t>Ferdan Jan</t>
  </si>
  <si>
    <t>Vondráček Libor</t>
  </si>
  <si>
    <t>Jiří Bartuška</t>
  </si>
  <si>
    <t>Pavel Talíř</t>
  </si>
  <si>
    <t>Zdeněk Javůrek</t>
  </si>
  <si>
    <t>diskval.</t>
  </si>
</sst>
</file>

<file path=xl/styles.xml><?xml version="1.0" encoding="utf-8"?>
<styleSheet xmlns="http://schemas.openxmlformats.org/spreadsheetml/2006/main">
  <fonts count="13">
    <font>
      <sz val="10"/>
      <name val="Arial"/>
      <charset val="238"/>
    </font>
    <font>
      <sz val="10"/>
      <name val="Times New Roman"/>
      <family val="1"/>
      <charset val="238"/>
    </font>
    <font>
      <b/>
      <sz val="10"/>
      <name val="Arial"/>
      <family val="2"/>
      <charset val="238"/>
    </font>
    <font>
      <b/>
      <sz val="10"/>
      <name val="Times New Roman"/>
      <family val="1"/>
      <charset val="238"/>
    </font>
    <font>
      <sz val="10"/>
      <name val="Arial"/>
      <family val="2"/>
      <charset val="238"/>
    </font>
    <font>
      <b/>
      <sz val="16"/>
      <name val="Arial"/>
      <family val="2"/>
      <charset val="238"/>
    </font>
    <font>
      <sz val="12"/>
      <name val="Times New Roman"/>
      <family val="1"/>
      <charset val="238"/>
    </font>
    <font>
      <b/>
      <sz val="12"/>
      <name val="Arial"/>
      <family val="2"/>
      <charset val="238"/>
    </font>
    <font>
      <b/>
      <sz val="12"/>
      <name val="Times New Roman"/>
      <family val="1"/>
      <charset val="238"/>
    </font>
    <font>
      <b/>
      <sz val="10"/>
      <color rgb="FFFF0000"/>
      <name val="Arial"/>
      <family val="2"/>
      <charset val="238"/>
    </font>
    <font>
      <b/>
      <sz val="11"/>
      <name val="Times New Roman"/>
      <family val="1"/>
      <charset val="238"/>
    </font>
    <font>
      <sz val="11"/>
      <name val="Times New Roman"/>
      <family val="1"/>
      <charset val="238"/>
    </font>
    <font>
      <b/>
      <sz val="72"/>
      <name val="Arial"/>
      <family val="2"/>
      <charset val="23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233">
    <xf numFmtId="0" fontId="0" fillId="0" borderId="0" xfId="0"/>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2" fontId="4" fillId="2" borderId="2" xfId="0" applyNumberFormat="1" applyFont="1" applyFill="1" applyBorder="1" applyAlignment="1">
      <alignment horizontal="center" vertical="center"/>
    </xf>
    <xf numFmtId="0" fontId="4" fillId="0" borderId="2" xfId="0" applyFont="1" applyFill="1" applyBorder="1" applyAlignment="1">
      <alignment vertical="center"/>
    </xf>
    <xf numFmtId="2" fontId="4" fillId="2" borderId="3"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4" fillId="0" borderId="3" xfId="0" applyFont="1" applyFill="1" applyBorder="1" applyAlignment="1">
      <alignment vertical="center"/>
    </xf>
    <xf numFmtId="0" fontId="0" fillId="0" borderId="0" xfId="0" applyFill="1" applyBorder="1"/>
    <xf numFmtId="0" fontId="1" fillId="0" borderId="15" xfId="0" applyFont="1" applyFill="1" applyBorder="1" applyAlignment="1">
      <alignment horizontal="left" vertical="center" wrapText="1"/>
    </xf>
    <xf numFmtId="2" fontId="4" fillId="0" borderId="15" xfId="0" applyNumberFormat="1" applyFont="1" applyFill="1" applyBorder="1" applyAlignment="1">
      <alignment horizontal="center" vertical="center"/>
    </xf>
    <xf numFmtId="0" fontId="2" fillId="0" borderId="0" xfId="0" applyFont="1"/>
    <xf numFmtId="0" fontId="4" fillId="0" borderId="0" xfId="0" applyFont="1"/>
    <xf numFmtId="0" fontId="4" fillId="0" borderId="2" xfId="0" applyFont="1" applyBorder="1"/>
    <xf numFmtId="0" fontId="3" fillId="0" borderId="0" xfId="0" applyFont="1" applyFill="1" applyBorder="1" applyAlignment="1">
      <alignment horizontal="center" vertical="center" wrapText="1"/>
    </xf>
    <xf numFmtId="2" fontId="4" fillId="0" borderId="0"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0" xfId="0" applyFont="1" applyFill="1" applyBorder="1" applyAlignment="1">
      <alignment vertical="center"/>
    </xf>
    <xf numFmtId="2" fontId="4" fillId="2"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Border="1" applyAlignment="1">
      <alignment horizontal="center" vertical="center"/>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8" fillId="0" borderId="0" xfId="0" applyFont="1" applyFill="1" applyBorder="1" applyAlignment="1">
      <alignment horizontal="center" wrapText="1"/>
    </xf>
    <xf numFmtId="0" fontId="6" fillId="0" borderId="0" xfId="0" applyFont="1" applyAlignment="1">
      <alignment horizontal="center"/>
    </xf>
    <xf numFmtId="2" fontId="6" fillId="0" borderId="11" xfId="0" applyNumberFormat="1" applyFont="1" applyFill="1" applyBorder="1" applyAlignment="1">
      <alignment horizontal="center"/>
    </xf>
    <xf numFmtId="2" fontId="6" fillId="0" borderId="12" xfId="0" applyNumberFormat="1" applyFont="1" applyFill="1" applyBorder="1" applyAlignment="1">
      <alignment horizontal="center"/>
    </xf>
    <xf numFmtId="0" fontId="6" fillId="0" borderId="3" xfId="0" applyFont="1" applyFill="1" applyBorder="1" applyAlignment="1">
      <alignment horizontal="center"/>
    </xf>
    <xf numFmtId="2" fontId="6" fillId="0" borderId="13" xfId="0" applyNumberFormat="1" applyFont="1" applyFill="1" applyBorder="1" applyAlignment="1">
      <alignment horizont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0" xfId="0" applyFont="1" applyAlignment="1">
      <alignment horizontal="center" vertical="center"/>
    </xf>
    <xf numFmtId="2" fontId="6" fillId="0" borderId="11" xfId="0" applyNumberFormat="1" applyFont="1" applyFill="1" applyBorder="1" applyAlignment="1">
      <alignment horizontal="center" vertical="center"/>
    </xf>
    <xf numFmtId="2" fontId="6" fillId="0" borderId="12" xfId="0" applyNumberFormat="1" applyFont="1" applyFill="1" applyBorder="1" applyAlignment="1">
      <alignment horizontal="center" vertical="center"/>
    </xf>
    <xf numFmtId="0" fontId="6" fillId="0" borderId="3" xfId="0" applyFont="1" applyFill="1" applyBorder="1" applyAlignment="1">
      <alignment horizontal="center" vertical="center"/>
    </xf>
    <xf numFmtId="2" fontId="6" fillId="0" borderId="13" xfId="0" applyNumberFormat="1"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xf numFmtId="0" fontId="1" fillId="0" borderId="0" xfId="0" applyFont="1" applyFill="1" applyBorder="1" applyAlignment="1">
      <alignment horizontal="justify"/>
    </xf>
    <xf numFmtId="0" fontId="2" fillId="0" borderId="2" xfId="0" applyFont="1" applyBorder="1" applyAlignment="1">
      <alignment horizontal="center" vertical="center"/>
    </xf>
    <xf numFmtId="0" fontId="1" fillId="0" borderId="2" xfId="0" applyFont="1" applyBorder="1" applyAlignment="1">
      <alignment horizontal="justify" vertical="center"/>
    </xf>
    <xf numFmtId="0" fontId="3" fillId="0" borderId="28"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 fillId="0" borderId="6" xfId="0" applyFont="1" applyBorder="1" applyAlignment="1">
      <alignment horizontal="justify"/>
    </xf>
    <xf numFmtId="0" fontId="2" fillId="0" borderId="33" xfId="0" applyFont="1" applyBorder="1" applyAlignment="1">
      <alignment horizontal="center" vertical="center"/>
    </xf>
    <xf numFmtId="0" fontId="2" fillId="0" borderId="1" xfId="0" applyFont="1" applyFill="1" applyBorder="1" applyAlignment="1">
      <alignment horizontal="center" vertical="center"/>
    </xf>
    <xf numFmtId="2" fontId="0" fillId="0" borderId="1" xfId="0" applyNumberFormat="1" applyBorder="1"/>
    <xf numFmtId="0" fontId="4" fillId="0" borderId="1" xfId="0" applyFont="1" applyBorder="1"/>
    <xf numFmtId="0" fontId="1" fillId="0" borderId="0" xfId="0" applyFont="1"/>
    <xf numFmtId="0" fontId="3" fillId="0" borderId="0" xfId="0" applyFont="1"/>
    <xf numFmtId="0" fontId="1" fillId="0" borderId="2" xfId="0" applyFont="1" applyBorder="1" applyAlignment="1">
      <alignment horizontal="left" vertical="center"/>
    </xf>
    <xf numFmtId="0" fontId="3" fillId="0" borderId="1" xfId="0" applyFont="1" applyBorder="1" applyAlignment="1">
      <alignment horizontal="center" vertical="center"/>
    </xf>
    <xf numFmtId="2" fontId="1" fillId="0" borderId="1" xfId="0" applyNumberFormat="1" applyFont="1" applyBorder="1"/>
    <xf numFmtId="0" fontId="1" fillId="0" borderId="1" xfId="0" applyFont="1" applyBorder="1"/>
    <xf numFmtId="0" fontId="1" fillId="0" borderId="10" xfId="0" applyFont="1" applyFill="1" applyBorder="1" applyAlignment="1">
      <alignment horizontal="center" vertical="center" wrapText="1"/>
    </xf>
    <xf numFmtId="0" fontId="0" fillId="0" borderId="10" xfId="0" applyBorder="1" applyAlignment="1">
      <alignment horizontal="center"/>
    </xf>
    <xf numFmtId="0" fontId="0" fillId="0" borderId="34" xfId="0" applyBorder="1" applyAlignment="1">
      <alignment horizontal="center"/>
    </xf>
    <xf numFmtId="0" fontId="0" fillId="0" borderId="2" xfId="0" applyBorder="1" applyAlignment="1">
      <alignment horizontal="center"/>
    </xf>
    <xf numFmtId="0" fontId="0" fillId="0" borderId="35" xfId="0" applyBorder="1" applyAlignment="1">
      <alignment horizontal="center"/>
    </xf>
    <xf numFmtId="0" fontId="0" fillId="0" borderId="3" xfId="0" applyBorder="1" applyAlignment="1">
      <alignment horizontal="center"/>
    </xf>
    <xf numFmtId="0" fontId="0" fillId="0" borderId="36" xfId="0" applyBorder="1" applyAlignment="1">
      <alignment horizontal="center"/>
    </xf>
    <xf numFmtId="0" fontId="4" fillId="0" borderId="25" xfId="0" applyFont="1" applyBorder="1" applyAlignment="1">
      <alignment horizontal="center"/>
    </xf>
    <xf numFmtId="0" fontId="4" fillId="0" borderId="28" xfId="0" applyFont="1" applyBorder="1" applyAlignment="1">
      <alignment horizontal="center"/>
    </xf>
    <xf numFmtId="0" fontId="4" fillId="0" borderId="21" xfId="0" applyFont="1" applyBorder="1" applyAlignment="1">
      <alignment horizontal="center"/>
    </xf>
    <xf numFmtId="20" fontId="0" fillId="0" borderId="0" xfId="0" applyNumberFormat="1"/>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11" fillId="0" borderId="15" xfId="0" applyFont="1" applyFill="1" applyBorder="1" applyAlignment="1">
      <alignment horizontal="left" vertical="center" wrapText="1"/>
    </xf>
    <xf numFmtId="0" fontId="11" fillId="0" borderId="10" xfId="0" applyFont="1" applyFill="1" applyBorder="1" applyAlignment="1">
      <alignment horizont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xf>
    <xf numFmtId="0" fontId="11" fillId="0" borderId="2" xfId="0" applyFont="1" applyFill="1" applyBorder="1" applyAlignment="1">
      <alignment vertical="center" wrapText="1"/>
    </xf>
    <xf numFmtId="0" fontId="11" fillId="0" borderId="2" xfId="0" applyFont="1" applyBorder="1" applyAlignment="1">
      <alignment horizontal="left" vertical="center"/>
    </xf>
    <xf numFmtId="0" fontId="11" fillId="0" borderId="0" xfId="0" applyFont="1" applyBorder="1"/>
    <xf numFmtId="0" fontId="11" fillId="0" borderId="3"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8" fillId="0" borderId="24" xfId="0" applyFont="1" applyBorder="1" applyAlignment="1">
      <alignment horizontal="center" vertical="center"/>
    </xf>
    <xf numFmtId="0" fontId="0" fillId="0" borderId="0" xfId="0" applyAlignment="1"/>
    <xf numFmtId="0" fontId="6" fillId="0" borderId="0" xfId="0" applyFont="1" applyFill="1" applyBorder="1" applyAlignment="1">
      <alignment horizontal="center" vertical="center"/>
    </xf>
    <xf numFmtId="0" fontId="6" fillId="0" borderId="2" xfId="0" applyFont="1" applyBorder="1" applyAlignment="1">
      <alignment horizontal="justify"/>
    </xf>
    <xf numFmtId="0" fontId="10" fillId="0" borderId="1" xfId="0" applyFont="1" applyFill="1" applyBorder="1" applyAlignment="1">
      <alignment horizontal="left" vertical="center" wrapText="1"/>
    </xf>
    <xf numFmtId="0" fontId="6" fillId="0" borderId="0" xfId="0" applyFont="1" applyAlignment="1">
      <alignment horizontal="left" vertical="center"/>
    </xf>
    <xf numFmtId="0" fontId="8" fillId="0" borderId="1" xfId="0" applyFont="1" applyFill="1" applyBorder="1" applyAlignment="1">
      <alignment horizontal="left" vertical="center" wrapText="1"/>
    </xf>
    <xf numFmtId="0" fontId="8" fillId="0" borderId="2" xfId="0" applyFont="1" applyBorder="1" applyAlignment="1">
      <alignment horizontal="center" vertical="center"/>
    </xf>
    <xf numFmtId="0" fontId="6" fillId="0" borderId="2" xfId="0" applyFont="1" applyBorder="1"/>
    <xf numFmtId="0" fontId="8" fillId="0" borderId="35" xfId="0" applyFont="1" applyBorder="1" applyAlignment="1">
      <alignment horizontal="center" vertical="center"/>
    </xf>
    <xf numFmtId="0" fontId="8" fillId="0" borderId="42" xfId="0" applyFont="1" applyBorder="1" applyAlignment="1">
      <alignment horizontal="center" vertical="center"/>
    </xf>
    <xf numFmtId="0" fontId="6" fillId="0" borderId="2" xfId="0" applyFont="1" applyBorder="1" applyAlignment="1">
      <alignment vertical="top" wrapText="1"/>
    </xf>
    <xf numFmtId="0" fontId="6" fillId="0" borderId="0" xfId="0" applyFont="1" applyBorder="1" applyAlignment="1">
      <alignment vertical="top" wrapText="1"/>
    </xf>
    <xf numFmtId="0" fontId="0" fillId="0" borderId="0" xfId="0" applyBorder="1"/>
    <xf numFmtId="0" fontId="6" fillId="0" borderId="8" xfId="0" applyFont="1" applyBorder="1"/>
    <xf numFmtId="0" fontId="8" fillId="0" borderId="8" xfId="0" applyFont="1" applyFill="1" applyBorder="1" applyAlignment="1">
      <alignment horizontal="center" wrapText="1"/>
    </xf>
    <xf numFmtId="0" fontId="11" fillId="0" borderId="8"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 fillId="0" borderId="10" xfId="0" applyFont="1" applyFill="1" applyBorder="1" applyAlignment="1">
      <alignment vertical="center" wrapText="1"/>
    </xf>
    <xf numFmtId="2" fontId="4" fillId="0" borderId="10" xfId="0" applyNumberFormat="1" applyFont="1" applyFill="1" applyBorder="1" applyAlignment="1">
      <alignment horizontal="center" vertical="center"/>
    </xf>
    <xf numFmtId="2" fontId="4" fillId="0" borderId="11" xfId="0" applyNumberFormat="1" applyFont="1" applyFill="1" applyBorder="1" applyAlignment="1">
      <alignment horizontal="center" vertical="center"/>
    </xf>
    <xf numFmtId="2" fontId="4" fillId="0" borderId="12" xfId="0" applyNumberFormat="1" applyFont="1" applyFill="1" applyBorder="1" applyAlignment="1">
      <alignment horizontal="center" vertical="center"/>
    </xf>
    <xf numFmtId="0" fontId="1" fillId="0" borderId="3" xfId="0" applyFont="1" applyBorder="1" applyAlignment="1">
      <alignment horizontal="left" vertical="center"/>
    </xf>
    <xf numFmtId="2" fontId="4" fillId="0" borderId="13" xfId="0" applyNumberFormat="1" applyFont="1" applyFill="1" applyBorder="1" applyAlignment="1">
      <alignment horizontal="center" vertical="center"/>
    </xf>
    <xf numFmtId="2" fontId="4" fillId="2" borderId="25" xfId="0" applyNumberFormat="1" applyFont="1" applyFill="1" applyBorder="1" applyAlignment="1">
      <alignment horizontal="center" vertical="center"/>
    </xf>
    <xf numFmtId="2" fontId="4" fillId="2" borderId="26" xfId="0" applyNumberFormat="1" applyFont="1" applyFill="1" applyBorder="1" applyAlignment="1">
      <alignment horizontal="center" vertical="center"/>
    </xf>
    <xf numFmtId="2" fontId="4" fillId="2" borderId="27" xfId="0" applyNumberFormat="1" applyFont="1" applyFill="1" applyBorder="1" applyAlignment="1">
      <alignment horizontal="center" vertical="center"/>
    </xf>
    <xf numFmtId="2" fontId="0" fillId="0" borderId="21" xfId="0" applyNumberFormat="1" applyBorder="1"/>
    <xf numFmtId="2" fontId="4" fillId="0" borderId="44" xfId="0" applyNumberFormat="1" applyFont="1" applyFill="1" applyBorder="1" applyAlignment="1">
      <alignment horizontal="center" vertical="center"/>
    </xf>
    <xf numFmtId="2" fontId="4" fillId="0" borderId="35" xfId="0" applyNumberFormat="1" applyFont="1" applyFill="1" applyBorder="1" applyAlignment="1">
      <alignment horizontal="center" vertical="center"/>
    </xf>
    <xf numFmtId="2" fontId="4" fillId="0" borderId="36"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2" fontId="4" fillId="0" borderId="34" xfId="0" applyNumberFormat="1" applyFont="1" applyFill="1" applyBorder="1" applyAlignment="1">
      <alignment horizontal="center" vertical="center"/>
    </xf>
    <xf numFmtId="0" fontId="1" fillId="0" borderId="10" xfId="0" applyFont="1" applyBorder="1" applyAlignment="1">
      <alignment horizontal="left" vertical="center"/>
    </xf>
    <xf numFmtId="2" fontId="4" fillId="2" borderId="4" xfId="0" applyNumberFormat="1" applyFont="1" applyFill="1" applyBorder="1" applyAlignment="1">
      <alignment horizontal="center" vertical="center"/>
    </xf>
    <xf numFmtId="0" fontId="1" fillId="0" borderId="46"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6" xfId="0" applyFont="1" applyBorder="1" applyAlignment="1">
      <alignment horizontal="left" vertical="center"/>
    </xf>
    <xf numFmtId="0" fontId="1" fillId="0" borderId="18" xfId="0" applyFont="1" applyBorder="1"/>
    <xf numFmtId="0" fontId="1" fillId="0" borderId="7" xfId="0" applyFont="1" applyFill="1" applyBorder="1" applyAlignment="1">
      <alignment horizontal="left" vertical="center" wrapText="1"/>
    </xf>
    <xf numFmtId="2" fontId="1" fillId="2" borderId="4" xfId="0" applyNumberFormat="1" applyFont="1" applyFill="1" applyBorder="1" applyAlignment="1">
      <alignment horizontal="center" vertical="center"/>
    </xf>
    <xf numFmtId="2" fontId="1" fillId="2" borderId="26" xfId="0" applyNumberFormat="1" applyFont="1" applyFill="1" applyBorder="1" applyAlignment="1">
      <alignment horizontal="center" vertical="center"/>
    </xf>
    <xf numFmtId="2" fontId="1" fillId="2" borderId="27" xfId="0" applyNumberFormat="1" applyFont="1" applyFill="1" applyBorder="1" applyAlignment="1">
      <alignment horizontal="center" vertical="center"/>
    </xf>
    <xf numFmtId="2" fontId="1" fillId="2" borderId="25"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xf numFmtId="2" fontId="1" fillId="0" borderId="0" xfId="0" applyNumberFormat="1" applyFont="1" applyFill="1" applyBorder="1" applyAlignment="1">
      <alignment horizontal="center" vertical="center"/>
    </xf>
    <xf numFmtId="0" fontId="0" fillId="0" borderId="0" xfId="0" applyFill="1" applyBorder="1" applyAlignment="1">
      <alignment horizontal="left" vertical="center"/>
    </xf>
    <xf numFmtId="2" fontId="0" fillId="0" borderId="0" xfId="0" applyNumberFormat="1" applyFill="1" applyBorder="1"/>
    <xf numFmtId="2" fontId="1" fillId="2" borderId="45" xfId="0" applyNumberFormat="1" applyFont="1" applyFill="1" applyBorder="1" applyAlignment="1">
      <alignment horizontal="center" vertical="center"/>
    </xf>
    <xf numFmtId="2" fontId="1" fillId="2" borderId="12" xfId="0" applyNumberFormat="1" applyFont="1" applyFill="1" applyBorder="1" applyAlignment="1">
      <alignment horizontal="center" vertical="center"/>
    </xf>
    <xf numFmtId="2" fontId="1" fillId="2" borderId="13" xfId="0" applyNumberFormat="1" applyFont="1" applyFill="1" applyBorder="1" applyAlignment="1">
      <alignment horizontal="center" vertical="center"/>
    </xf>
    <xf numFmtId="0" fontId="0" fillId="0" borderId="0" xfId="0" applyAlignment="1">
      <alignment horizontal="left" vertical="center" wrapText="1"/>
    </xf>
    <xf numFmtId="0" fontId="11" fillId="0" borderId="15" xfId="0" applyFont="1" applyFill="1" applyBorder="1" applyAlignment="1">
      <alignment horizontal="center"/>
    </xf>
    <xf numFmtId="0" fontId="11" fillId="0" borderId="8" xfId="0" applyFont="1" applyFill="1" applyBorder="1" applyAlignment="1">
      <alignment horizont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47"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45" xfId="0" applyFont="1" applyFill="1" applyBorder="1" applyAlignment="1">
      <alignment horizontal="left" vertical="center"/>
    </xf>
    <xf numFmtId="0" fontId="8" fillId="0" borderId="40" xfId="0" applyFont="1" applyFill="1" applyBorder="1" applyAlignment="1">
      <alignment horizontal="center" wrapText="1"/>
    </xf>
    <xf numFmtId="0" fontId="8" fillId="0" borderId="39" xfId="0" applyFont="1" applyFill="1" applyBorder="1" applyAlignment="1">
      <alignment horizontal="center" wrapText="1"/>
    </xf>
    <xf numFmtId="0" fontId="8" fillId="0" borderId="41"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4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wrapText="1"/>
    </xf>
    <xf numFmtId="0" fontId="8" fillId="0" borderId="3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 fillId="0" borderId="46" xfId="0" applyFont="1" applyBorder="1" applyAlignment="1">
      <alignment horizontal="justify"/>
    </xf>
    <xf numFmtId="0" fontId="1" fillId="0" borderId="48" xfId="0" applyFont="1" applyBorder="1" applyAlignment="1">
      <alignment horizontal="justify"/>
    </xf>
    <xf numFmtId="0" fontId="4" fillId="0" borderId="0" xfId="0" applyFont="1" applyBorder="1"/>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6" xfId="0" applyFont="1" applyBorder="1" applyAlignment="1">
      <alignment vertical="top" wrapText="1"/>
    </xf>
    <xf numFmtId="0" fontId="1" fillId="0" borderId="18" xfId="0" applyFont="1" applyFill="1" applyBorder="1" applyAlignment="1">
      <alignment horizontal="left" vertical="center" wrapText="1"/>
    </xf>
    <xf numFmtId="0" fontId="1" fillId="0" borderId="6" xfId="0" applyFont="1" applyBorder="1"/>
    <xf numFmtId="0" fontId="1" fillId="0" borderId="46"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8" fillId="0" borderId="37" xfId="0" applyFont="1" applyBorder="1" applyAlignment="1">
      <alignment horizontal="center" vertical="center"/>
    </xf>
    <xf numFmtId="0" fontId="8" fillId="0" borderId="19" xfId="0" applyFont="1" applyBorder="1" applyAlignment="1">
      <alignment horizontal="center" vertical="center"/>
    </xf>
    <xf numFmtId="0" fontId="8" fillId="0" borderId="38"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8" fillId="0" borderId="18" xfId="0" applyFont="1" applyBorder="1" applyAlignment="1">
      <alignment horizontal="center" vertical="center"/>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2" fillId="0" borderId="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wrapText="1"/>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left" vertical="center" wrapText="1"/>
    </xf>
    <xf numFmtId="0" fontId="1" fillId="0" borderId="0" xfId="0" applyFont="1" applyFill="1" applyBorder="1" applyAlignment="1">
      <alignment horizontal="justify" vertical="center" wrapText="1"/>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9" fillId="3" borderId="2" xfId="0" applyFont="1" applyFill="1" applyBorder="1" applyAlignment="1">
      <alignment horizontal="center" vertical="center"/>
    </xf>
    <xf numFmtId="0" fontId="0" fillId="0" borderId="2" xfId="0" applyBorder="1" applyAlignment="1">
      <alignment horizontal="center" vertical="center"/>
    </xf>
    <xf numFmtId="2" fontId="0" fillId="0" borderId="2" xfId="0" applyNumberFormat="1" applyBorder="1" applyAlignment="1">
      <alignment horizontal="center" vertical="center"/>
    </xf>
    <xf numFmtId="0" fontId="9" fillId="3" borderId="4" xfId="0" applyFont="1" applyFill="1" applyBorder="1" applyAlignment="1">
      <alignment horizontal="center" vertical="center" wrapText="1"/>
    </xf>
    <xf numFmtId="2" fontId="9" fillId="3" borderId="25" xfId="0" applyNumberFormat="1" applyFont="1" applyFill="1" applyBorder="1" applyAlignment="1">
      <alignment horizontal="center" vertical="center"/>
    </xf>
    <xf numFmtId="2" fontId="9" fillId="3" borderId="26" xfId="0" applyNumberFormat="1" applyFont="1" applyFill="1" applyBorder="1" applyAlignment="1">
      <alignment horizontal="center" vertical="center"/>
    </xf>
    <xf numFmtId="2" fontId="9" fillId="3" borderId="27" xfId="0" applyNumberFormat="1" applyFont="1" applyFill="1" applyBorder="1" applyAlignment="1">
      <alignment horizontal="center" vertical="center"/>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07"/>
  <sheetViews>
    <sheetView tabSelected="1" view="pageBreakPreview" topLeftCell="A43" zoomScaleNormal="100" zoomScaleSheetLayoutView="100" workbookViewId="0">
      <selection activeCell="D45" sqref="D45"/>
    </sheetView>
  </sheetViews>
  <sheetFormatPr defaultRowHeight="15.75"/>
  <cols>
    <col min="1" max="1" width="10" style="44" customWidth="1"/>
    <col min="2" max="2" width="7.85546875" style="36" customWidth="1"/>
    <col min="3" max="3" width="6" style="36" customWidth="1"/>
    <col min="4" max="4" width="26.85546875" style="36" customWidth="1"/>
    <col min="5" max="5" width="25.7109375" style="111" customWidth="1"/>
    <col min="6" max="8" width="9.140625" style="44"/>
    <col min="9" max="9" width="16.85546875" style="44" customWidth="1"/>
    <col min="10" max="16384" width="9.140625" style="44"/>
  </cols>
  <sheetData>
    <row r="1" spans="1:10" ht="16.5" customHeight="1">
      <c r="A1" s="196" t="s">
        <v>18</v>
      </c>
      <c r="B1" s="197"/>
      <c r="C1" s="197"/>
      <c r="D1" s="197"/>
      <c r="E1" s="198"/>
      <c r="F1" s="196" t="s">
        <v>22</v>
      </c>
      <c r="G1" s="197"/>
      <c r="H1" s="197"/>
      <c r="I1" s="197"/>
      <c r="J1" s="198"/>
    </row>
    <row r="2" spans="1:10" ht="16.5" customHeight="1" thickBot="1">
      <c r="A2" s="199"/>
      <c r="B2" s="200"/>
      <c r="C2" s="200"/>
      <c r="D2" s="200"/>
      <c r="E2" s="201"/>
      <c r="F2" s="199"/>
      <c r="G2" s="200"/>
      <c r="H2" s="200"/>
      <c r="I2" s="200"/>
      <c r="J2" s="201"/>
    </row>
    <row r="3" spans="1:10" ht="48" customHeight="1" thickBot="1">
      <c r="A3" s="86" t="s">
        <v>17</v>
      </c>
      <c r="B3" s="87" t="s">
        <v>16</v>
      </c>
      <c r="C3" s="88" t="s">
        <v>10</v>
      </c>
      <c r="D3" s="89" t="s">
        <v>0</v>
      </c>
      <c r="E3" s="110" t="s">
        <v>2</v>
      </c>
      <c r="F3" s="41" t="s">
        <v>17</v>
      </c>
      <c r="G3" s="42" t="s">
        <v>16</v>
      </c>
      <c r="H3" s="43" t="s">
        <v>10</v>
      </c>
      <c r="I3" s="43" t="s">
        <v>2</v>
      </c>
      <c r="J3" s="43" t="s">
        <v>23</v>
      </c>
    </row>
    <row r="4" spans="1:10" ht="16.5" customHeight="1">
      <c r="A4" s="206">
        <v>1</v>
      </c>
      <c r="B4" s="98">
        <v>1</v>
      </c>
      <c r="C4" s="98">
        <v>1</v>
      </c>
      <c r="D4" s="90" t="str">
        <f>přihlášky!$E$17</f>
        <v>Šmíd Stanislav</v>
      </c>
      <c r="E4" s="165" t="str">
        <f>přihlášky!C7</f>
        <v>Jindřichův Hradec</v>
      </c>
      <c r="F4" s="202">
        <v>1</v>
      </c>
      <c r="G4" s="29">
        <v>1</v>
      </c>
      <c r="H4" s="29">
        <v>1</v>
      </c>
      <c r="I4" s="163" t="str">
        <f>přihlášky!C7</f>
        <v>Jindřichův Hradec</v>
      </c>
      <c r="J4" s="37"/>
    </row>
    <row r="5" spans="1:10" ht="16.5" customHeight="1">
      <c r="A5" s="204"/>
      <c r="B5" s="99">
        <v>2</v>
      </c>
      <c r="C5" s="99">
        <v>2</v>
      </c>
      <c r="D5" s="92" t="str">
        <f>přihlášky!$E$30</f>
        <v>Jiráň Aleš</v>
      </c>
      <c r="E5" s="166" t="str">
        <f>přihlášky!C8</f>
        <v xml:space="preserve">Prachatice </v>
      </c>
      <c r="F5" s="194"/>
      <c r="G5" s="30">
        <v>2</v>
      </c>
      <c r="H5" s="30">
        <v>2</v>
      </c>
      <c r="I5" s="93" t="str">
        <f>přihlášky!C8</f>
        <v xml:space="preserve">Prachatice </v>
      </c>
      <c r="J5" s="38"/>
    </row>
    <row r="6" spans="1:10" ht="16.5" customHeight="1">
      <c r="A6" s="204">
        <f>1+A4</f>
        <v>2</v>
      </c>
      <c r="B6" s="99">
        <v>1</v>
      </c>
      <c r="C6" s="99">
        <v>3</v>
      </c>
      <c r="D6" s="92" t="str">
        <f>přihlášky!$E$43</f>
        <v>Ladislav Fric</v>
      </c>
      <c r="E6" s="166" t="str">
        <f>přihlášky!C9</f>
        <v>Písek</v>
      </c>
      <c r="F6" s="194">
        <f>1+F4</f>
        <v>2</v>
      </c>
      <c r="G6" s="30">
        <v>1</v>
      </c>
      <c r="H6" s="30">
        <v>3</v>
      </c>
      <c r="I6" s="93" t="str">
        <f>přihlášky!C9</f>
        <v>Písek</v>
      </c>
      <c r="J6" s="38"/>
    </row>
    <row r="7" spans="1:10" ht="16.5" customHeight="1">
      <c r="A7" s="204"/>
      <c r="B7" s="99">
        <v>2</v>
      </c>
      <c r="C7" s="99">
        <v>4</v>
      </c>
      <c r="D7" s="92" t="str">
        <f>přihlášky!$E$56</f>
        <v>Adolf Klein</v>
      </c>
      <c r="E7" s="166" t="str">
        <f>přihlášky!C10</f>
        <v>Český Krumlov</v>
      </c>
      <c r="F7" s="194"/>
      <c r="G7" s="30">
        <v>2</v>
      </c>
      <c r="H7" s="30">
        <v>4</v>
      </c>
      <c r="I7" s="93" t="str">
        <f>přihlášky!C10</f>
        <v>Český Krumlov</v>
      </c>
      <c r="J7" s="38"/>
    </row>
    <row r="8" spans="1:10" ht="16.5" customHeight="1">
      <c r="A8" s="204">
        <f>1+A6</f>
        <v>3</v>
      </c>
      <c r="B8" s="99">
        <v>1</v>
      </c>
      <c r="C8" s="99">
        <v>5</v>
      </c>
      <c r="D8" s="92" t="str">
        <f>přihlášky!$E$69</f>
        <v>Radek Kummel</v>
      </c>
      <c r="E8" s="166" t="str">
        <f>přihlášky!C11</f>
        <v xml:space="preserve">Tábor </v>
      </c>
      <c r="F8" s="194">
        <f>1+F6</f>
        <v>3</v>
      </c>
      <c r="G8" s="30">
        <v>1</v>
      </c>
      <c r="H8" s="30">
        <v>5</v>
      </c>
      <c r="I8" s="93" t="str">
        <f>přihlášky!C11</f>
        <v xml:space="preserve">Tábor </v>
      </c>
      <c r="J8" s="38"/>
    </row>
    <row r="9" spans="1:10" ht="16.5" customHeight="1">
      <c r="A9" s="204"/>
      <c r="B9" s="99">
        <v>2</v>
      </c>
      <c r="C9" s="99">
        <v>6</v>
      </c>
      <c r="D9" s="92" t="str">
        <f>přihlášky!$E$82</f>
        <v>Petr Habeš</v>
      </c>
      <c r="E9" s="166" t="str">
        <f>přihlášky!C12</f>
        <v>České Budějovice</v>
      </c>
      <c r="F9" s="194"/>
      <c r="G9" s="30">
        <v>2</v>
      </c>
      <c r="H9" s="30">
        <v>6</v>
      </c>
      <c r="I9" s="93" t="str">
        <f>přihlášky!C12</f>
        <v>České Budějovice</v>
      </c>
      <c r="J9" s="38"/>
    </row>
    <row r="10" spans="1:10" ht="16.5" customHeight="1">
      <c r="A10" s="204">
        <f>1+A8</f>
        <v>4</v>
      </c>
      <c r="B10" s="99">
        <v>1</v>
      </c>
      <c r="C10" s="99">
        <v>7</v>
      </c>
      <c r="D10" s="92" t="str">
        <f>přihlášky!$E$95</f>
        <v>Hrach František</v>
      </c>
      <c r="E10" s="166" t="str">
        <f>přihlášky!C13</f>
        <v>Strakonice</v>
      </c>
      <c r="F10" s="194">
        <f>1+F8</f>
        <v>4</v>
      </c>
      <c r="G10" s="30">
        <v>1</v>
      </c>
      <c r="H10" s="30">
        <v>7</v>
      </c>
      <c r="I10" s="93" t="str">
        <f>přihlášky!C13</f>
        <v>Strakonice</v>
      </c>
      <c r="J10" s="38"/>
    </row>
    <row r="11" spans="1:10" ht="16.5" customHeight="1" thickBot="1">
      <c r="A11" s="204"/>
      <c r="B11" s="99">
        <v>2</v>
      </c>
      <c r="C11" s="99">
        <v>8</v>
      </c>
      <c r="D11" s="92" t="str">
        <f>přihlášky!$E$18</f>
        <v>Koláček Marek</v>
      </c>
      <c r="E11" s="166" t="str">
        <f>přihlášky!C7</f>
        <v>Jindřichův Hradec</v>
      </c>
      <c r="F11" s="195"/>
      <c r="G11" s="31">
        <v>2</v>
      </c>
      <c r="H11" s="31">
        <v>8</v>
      </c>
      <c r="I11" s="39"/>
      <c r="J11" s="40"/>
    </row>
    <row r="12" spans="1:10" ht="16.5" customHeight="1" thickBot="1">
      <c r="A12" s="204">
        <f>1+A10</f>
        <v>5</v>
      </c>
      <c r="B12" s="99">
        <v>1</v>
      </c>
      <c r="C12" s="99">
        <v>9</v>
      </c>
      <c r="D12" s="92" t="str">
        <f>přihlášky!$E$31</f>
        <v>Rosa Petr</v>
      </c>
      <c r="E12" s="166" t="str">
        <f>přihlášky!C8</f>
        <v xml:space="preserve">Prachatice </v>
      </c>
    </row>
    <row r="13" spans="1:10" ht="16.5" customHeight="1">
      <c r="A13" s="204"/>
      <c r="B13" s="99">
        <v>2</v>
      </c>
      <c r="C13" s="99">
        <v>10</v>
      </c>
      <c r="D13" s="92" t="str">
        <f>přihlášky!$E$44</f>
        <v>Radek Král</v>
      </c>
      <c r="E13" s="166" t="str">
        <f>přihlášky!C9</f>
        <v>Písek</v>
      </c>
      <c r="F13" s="196" t="s">
        <v>24</v>
      </c>
      <c r="G13" s="197"/>
      <c r="H13" s="197"/>
      <c r="I13" s="197"/>
      <c r="J13" s="198"/>
    </row>
    <row r="14" spans="1:10" ht="16.5" customHeight="1" thickBot="1">
      <c r="A14" s="204">
        <f>1+A12</f>
        <v>6</v>
      </c>
      <c r="B14" s="99">
        <v>1</v>
      </c>
      <c r="C14" s="99">
        <v>11</v>
      </c>
      <c r="D14" s="92" t="str">
        <f>přihlášky!$E$57</f>
        <v>Milan Čada</v>
      </c>
      <c r="E14" s="166" t="str">
        <f>přihlášky!C10</f>
        <v>Český Krumlov</v>
      </c>
      <c r="F14" s="199"/>
      <c r="G14" s="200"/>
      <c r="H14" s="200"/>
      <c r="I14" s="200"/>
      <c r="J14" s="201"/>
    </row>
    <row r="15" spans="1:10" ht="16.5" customHeight="1" thickBot="1">
      <c r="A15" s="204"/>
      <c r="B15" s="99">
        <v>2</v>
      </c>
      <c r="C15" s="99">
        <v>12</v>
      </c>
      <c r="D15" s="92" t="str">
        <f>přihlášky!$E$70</f>
        <v>Václav Dvořák</v>
      </c>
      <c r="E15" s="166" t="str">
        <f>přihlášky!C11</f>
        <v xml:space="preserve">Tábor </v>
      </c>
      <c r="F15" s="41" t="s">
        <v>17</v>
      </c>
      <c r="G15" s="42" t="s">
        <v>16</v>
      </c>
      <c r="H15" s="43" t="s">
        <v>10</v>
      </c>
      <c r="I15" s="43" t="s">
        <v>2</v>
      </c>
      <c r="J15" s="43" t="s">
        <v>23</v>
      </c>
    </row>
    <row r="16" spans="1:10" ht="16.5" customHeight="1">
      <c r="A16" s="204">
        <f>1+A14</f>
        <v>7</v>
      </c>
      <c r="B16" s="99">
        <v>1</v>
      </c>
      <c r="C16" s="99">
        <v>13</v>
      </c>
      <c r="D16" s="92" t="str">
        <f>přihlášky!$E$83</f>
        <v>Milan Kriso</v>
      </c>
      <c r="E16" s="166" t="str">
        <f>přihlášky!C12</f>
        <v>České Budějovice</v>
      </c>
      <c r="F16" s="202">
        <v>1</v>
      </c>
      <c r="G16" s="29">
        <v>2</v>
      </c>
      <c r="H16" s="29">
        <v>1</v>
      </c>
      <c r="I16" s="163" t="str">
        <f>přihlášky!C7</f>
        <v>Jindřichův Hradec</v>
      </c>
      <c r="J16" s="45"/>
    </row>
    <row r="17" spans="1:10" ht="16.5" customHeight="1">
      <c r="A17" s="204"/>
      <c r="B17" s="99">
        <v>2</v>
      </c>
      <c r="C17" s="99">
        <v>14</v>
      </c>
      <c r="D17" s="92" t="str">
        <f>přihlášky!$E$96</f>
        <v>Pěnča Milan</v>
      </c>
      <c r="E17" s="167" t="str">
        <f>přihlášky!C13</f>
        <v>Strakonice</v>
      </c>
      <c r="F17" s="194"/>
      <c r="G17" s="30">
        <v>1</v>
      </c>
      <c r="H17" s="30">
        <v>2</v>
      </c>
      <c r="I17" s="93" t="str">
        <f>přihlášky!C8</f>
        <v xml:space="preserve">Prachatice </v>
      </c>
      <c r="J17" s="46"/>
    </row>
    <row r="18" spans="1:10" ht="16.5" customHeight="1">
      <c r="A18" s="204">
        <f>1+A16</f>
        <v>8</v>
      </c>
      <c r="B18" s="99">
        <v>1</v>
      </c>
      <c r="C18" s="99">
        <v>15</v>
      </c>
      <c r="D18" s="94" t="str">
        <f>přihlášky!$E$19</f>
        <v>Doktor Michal</v>
      </c>
      <c r="E18" s="166" t="str">
        <f>přihlášky!C7</f>
        <v>Jindřichův Hradec</v>
      </c>
      <c r="F18" s="194">
        <f>1+F16</f>
        <v>2</v>
      </c>
      <c r="G18" s="30">
        <v>2</v>
      </c>
      <c r="H18" s="30">
        <v>3</v>
      </c>
      <c r="I18" s="93" t="str">
        <f>přihlášky!C9</f>
        <v>Písek</v>
      </c>
      <c r="J18" s="46"/>
    </row>
    <row r="19" spans="1:10" ht="16.5" customHeight="1">
      <c r="A19" s="204"/>
      <c r="B19" s="99">
        <v>2</v>
      </c>
      <c r="C19" s="99">
        <v>16</v>
      </c>
      <c r="D19" s="92" t="str">
        <f>přihlášky!$E$32</f>
        <v>Lenc Eduard</v>
      </c>
      <c r="E19" s="166" t="str">
        <f>přihlášky!C8</f>
        <v xml:space="preserve">Prachatice </v>
      </c>
      <c r="F19" s="194"/>
      <c r="G19" s="30">
        <v>1</v>
      </c>
      <c r="H19" s="30">
        <v>4</v>
      </c>
      <c r="I19" s="93" t="str">
        <f>přihlášky!C10</f>
        <v>Český Krumlov</v>
      </c>
      <c r="J19" s="46"/>
    </row>
    <row r="20" spans="1:10" ht="16.5" customHeight="1">
      <c r="A20" s="204">
        <f>1+A18</f>
        <v>9</v>
      </c>
      <c r="B20" s="99">
        <v>1</v>
      </c>
      <c r="C20" s="99">
        <v>17</v>
      </c>
      <c r="D20" s="92" t="str">
        <f>přihlášky!$E$45</f>
        <v>Petr Kalous</v>
      </c>
      <c r="E20" s="166" t="str">
        <f>přihlášky!C9</f>
        <v>Písek</v>
      </c>
      <c r="F20" s="194">
        <f>1+F18</f>
        <v>3</v>
      </c>
      <c r="G20" s="30">
        <v>2</v>
      </c>
      <c r="H20" s="30">
        <v>5</v>
      </c>
      <c r="I20" s="93" t="str">
        <f>přihlášky!C11</f>
        <v xml:space="preserve">Tábor </v>
      </c>
      <c r="J20" s="46"/>
    </row>
    <row r="21" spans="1:10" ht="16.5" customHeight="1">
      <c r="A21" s="204"/>
      <c r="B21" s="99">
        <v>2</v>
      </c>
      <c r="C21" s="99">
        <v>18</v>
      </c>
      <c r="D21" s="92" t="str">
        <f>přihlášky!$E$58</f>
        <v>Michal Škampa</v>
      </c>
      <c r="E21" s="166" t="str">
        <f>přihlášky!C10</f>
        <v>Český Krumlov</v>
      </c>
      <c r="F21" s="194"/>
      <c r="G21" s="30">
        <v>1</v>
      </c>
      <c r="H21" s="30">
        <v>6</v>
      </c>
      <c r="I21" s="93" t="str">
        <f>přihlášky!C12</f>
        <v>České Budějovice</v>
      </c>
      <c r="J21" s="46"/>
    </row>
    <row r="22" spans="1:10" ht="16.5" customHeight="1">
      <c r="A22" s="204">
        <f>1+A20</f>
        <v>10</v>
      </c>
      <c r="B22" s="99">
        <v>1</v>
      </c>
      <c r="C22" s="99">
        <v>19</v>
      </c>
      <c r="D22" s="95" t="str">
        <f>přihlášky!$E$71</f>
        <v>Milan Řezáč</v>
      </c>
      <c r="E22" s="166" t="str">
        <f>přihlášky!C11</f>
        <v xml:space="preserve">Tábor </v>
      </c>
      <c r="F22" s="194">
        <f>1+F20</f>
        <v>4</v>
      </c>
      <c r="G22" s="30">
        <v>2</v>
      </c>
      <c r="H22" s="30">
        <v>7</v>
      </c>
      <c r="I22" s="164" t="str">
        <f>přihlášky!C13</f>
        <v>Strakonice</v>
      </c>
      <c r="J22" s="46"/>
    </row>
    <row r="23" spans="1:10" ht="16.5" customHeight="1" thickBot="1">
      <c r="A23" s="204"/>
      <c r="B23" s="99">
        <v>2</v>
      </c>
      <c r="C23" s="99">
        <v>20</v>
      </c>
      <c r="D23" s="94" t="str">
        <f>přihlášky!$E$84</f>
        <v>Miroslav Klimeš</v>
      </c>
      <c r="E23" s="166" t="str">
        <f>přihlášky!C12</f>
        <v>České Budějovice</v>
      </c>
      <c r="F23" s="195"/>
      <c r="G23" s="31">
        <v>1</v>
      </c>
      <c r="H23" s="31">
        <v>8</v>
      </c>
      <c r="I23" s="47"/>
      <c r="J23" s="48"/>
    </row>
    <row r="24" spans="1:10" ht="16.5" customHeight="1">
      <c r="A24" s="204">
        <f>1+A22</f>
        <v>11</v>
      </c>
      <c r="B24" s="99">
        <v>1</v>
      </c>
      <c r="C24" s="99">
        <v>21</v>
      </c>
      <c r="D24" s="92" t="str">
        <f>přihlášky!$E$97</f>
        <v>Louda Petr</v>
      </c>
      <c r="E24" s="166" t="str">
        <f>přihlášky!C13</f>
        <v>Strakonice</v>
      </c>
    </row>
    <row r="25" spans="1:10" ht="16.5" customHeight="1">
      <c r="A25" s="204"/>
      <c r="B25" s="99">
        <v>2</v>
      </c>
      <c r="C25" s="99">
        <v>22</v>
      </c>
      <c r="D25" s="95" t="str">
        <f>přihlášky!$E$20</f>
        <v>Švehla Radim</v>
      </c>
      <c r="E25" s="166" t="str">
        <f>přihlášky!C7</f>
        <v>Jindřichův Hradec</v>
      </c>
    </row>
    <row r="26" spans="1:10" ht="16.5" customHeight="1">
      <c r="A26" s="204">
        <f>1+A24</f>
        <v>12</v>
      </c>
      <c r="B26" s="99">
        <v>1</v>
      </c>
      <c r="C26" s="99">
        <v>23</v>
      </c>
      <c r="D26" s="92" t="str">
        <f>přihlášky!$E$33</f>
        <v>Vrhel Petr</v>
      </c>
      <c r="E26" s="166" t="str">
        <f>přihlášky!C8</f>
        <v xml:space="preserve">Prachatice </v>
      </c>
    </row>
    <row r="27" spans="1:10" ht="16.5" customHeight="1">
      <c r="A27" s="204"/>
      <c r="B27" s="99">
        <v>2</v>
      </c>
      <c r="C27" s="99">
        <v>24</v>
      </c>
      <c r="D27" s="95" t="str">
        <f>přihlášky!$E$46</f>
        <v>Karel Trantina</v>
      </c>
      <c r="E27" s="166" t="str">
        <f>přihlášky!C9</f>
        <v>Písek</v>
      </c>
    </row>
    <row r="28" spans="1:10" ht="16.5" customHeight="1">
      <c r="A28" s="204">
        <f>1+A26</f>
        <v>13</v>
      </c>
      <c r="B28" s="99">
        <v>1</v>
      </c>
      <c r="C28" s="99">
        <v>25</v>
      </c>
      <c r="D28" s="95" t="str">
        <f>přihlášky!$E$59</f>
        <v>Jiří Stropek</v>
      </c>
      <c r="E28" s="166" t="str">
        <f>přihlášky!C10</f>
        <v>Český Krumlov</v>
      </c>
    </row>
    <row r="29" spans="1:10" ht="16.5" customHeight="1">
      <c r="A29" s="204"/>
      <c r="B29" s="99">
        <v>2</v>
      </c>
      <c r="C29" s="99">
        <v>26</v>
      </c>
      <c r="D29" s="95" t="str">
        <f>přihlášky!$E$72</f>
        <v>Jiří Mareš</v>
      </c>
      <c r="E29" s="166" t="str">
        <f>přihlášky!C11</f>
        <v xml:space="preserve">Tábor </v>
      </c>
    </row>
    <row r="30" spans="1:10" ht="16.5" customHeight="1">
      <c r="A30" s="204">
        <f>1+A28</f>
        <v>14</v>
      </c>
      <c r="B30" s="99">
        <v>1</v>
      </c>
      <c r="C30" s="99">
        <v>27</v>
      </c>
      <c r="D30" s="95" t="str">
        <f>přihlášky!$E$85</f>
        <v>Jan Malík</v>
      </c>
      <c r="E30" s="166" t="str">
        <f>přihlášky!C12</f>
        <v>České Budějovice</v>
      </c>
    </row>
    <row r="31" spans="1:10" ht="16.5" customHeight="1">
      <c r="A31" s="204"/>
      <c r="B31" s="99">
        <v>2</v>
      </c>
      <c r="C31" s="99">
        <v>28</v>
      </c>
      <c r="D31" s="92" t="str">
        <f>přihlášky!$E$98</f>
        <v>Pěnča Ivan</v>
      </c>
      <c r="E31" s="166" t="str">
        <f>přihlášky!C13</f>
        <v>Strakonice</v>
      </c>
    </row>
    <row r="32" spans="1:10" ht="16.5" customHeight="1">
      <c r="A32" s="204">
        <f>1+A30</f>
        <v>15</v>
      </c>
      <c r="B32" s="99">
        <v>1</v>
      </c>
      <c r="C32" s="99">
        <v>29</v>
      </c>
      <c r="D32" s="92" t="str">
        <f>přihlášky!$E$21</f>
        <v>Ferdan Miroslav</v>
      </c>
      <c r="E32" s="166" t="str">
        <f>přihlášky!C7</f>
        <v>Jindřichův Hradec</v>
      </c>
    </row>
    <row r="33" spans="1:10" ht="16.5" customHeight="1">
      <c r="A33" s="204"/>
      <c r="B33" s="99">
        <v>2</v>
      </c>
      <c r="C33" s="99">
        <v>30</v>
      </c>
      <c r="D33" s="92" t="str">
        <f>přihlášky!$E$34</f>
        <v>Cinádr Jiří Bc.</v>
      </c>
      <c r="E33" s="166" t="str">
        <f>přihlášky!C8</f>
        <v xml:space="preserve">Prachatice </v>
      </c>
    </row>
    <row r="34" spans="1:10" ht="16.5" customHeight="1">
      <c r="A34" s="204">
        <f>1+A32</f>
        <v>16</v>
      </c>
      <c r="B34" s="99">
        <v>1</v>
      </c>
      <c r="C34" s="99">
        <v>31</v>
      </c>
      <c r="D34" s="92" t="str">
        <f>přihlášky!$E$47</f>
        <v>Zdeněk Javůrek</v>
      </c>
      <c r="E34" s="166" t="str">
        <f>přihlášky!C9</f>
        <v>Písek</v>
      </c>
    </row>
    <row r="35" spans="1:10" ht="16.5" customHeight="1">
      <c r="A35" s="204"/>
      <c r="B35" s="99">
        <v>2</v>
      </c>
      <c r="C35" s="99">
        <v>32</v>
      </c>
      <c r="D35" s="92" t="str">
        <f>přihlášky!$E$60</f>
        <v>Vladimír Štindl</v>
      </c>
      <c r="E35" s="166" t="str">
        <f>přihlášky!C10</f>
        <v>Český Krumlov</v>
      </c>
    </row>
    <row r="36" spans="1:10" ht="16.5" customHeight="1">
      <c r="A36" s="204">
        <f>1+A34</f>
        <v>17</v>
      </c>
      <c r="B36" s="99">
        <v>1</v>
      </c>
      <c r="C36" s="99">
        <v>33</v>
      </c>
      <c r="D36" s="92" t="str">
        <f>přihlášky!$E$73</f>
        <v>Petr Svatoň</v>
      </c>
      <c r="E36" s="166" t="str">
        <f>přihlášky!C11</f>
        <v xml:space="preserve">Tábor </v>
      </c>
    </row>
    <row r="37" spans="1:10" ht="16.5" customHeight="1">
      <c r="A37" s="204"/>
      <c r="B37" s="99">
        <v>2</v>
      </c>
      <c r="C37" s="99">
        <v>34</v>
      </c>
      <c r="D37" s="94" t="str">
        <f>přihlášky!$E$86</f>
        <v>Vít Nevšímal</v>
      </c>
      <c r="E37" s="166" t="str">
        <f>přihlášky!C12</f>
        <v>České Budějovice</v>
      </c>
    </row>
    <row r="38" spans="1:10" ht="16.5" customHeight="1">
      <c r="A38" s="204">
        <f>1+A36</f>
        <v>18</v>
      </c>
      <c r="B38" s="99">
        <v>1</v>
      </c>
      <c r="C38" s="99">
        <v>35</v>
      </c>
      <c r="D38" s="92" t="str">
        <f>přihlášky!$E$99</f>
        <v>Černovský Michal</v>
      </c>
      <c r="E38" s="166" t="str">
        <f>přihlášky!C13</f>
        <v>Strakonice</v>
      </c>
    </row>
    <row r="39" spans="1:10" ht="16.5" customHeight="1" thickBot="1">
      <c r="A39" s="205"/>
      <c r="B39" s="100">
        <v>2</v>
      </c>
      <c r="C39" s="100">
        <v>36</v>
      </c>
      <c r="D39" s="97" t="str">
        <f>přihlášky!$E$22</f>
        <v>Hrádek Martin</v>
      </c>
      <c r="E39" s="168" t="str">
        <f>přihlášky!C7</f>
        <v>Jindřichův Hradec</v>
      </c>
    </row>
    <row r="40" spans="1:10" ht="16.5" customHeight="1">
      <c r="A40" s="196" t="s">
        <v>18</v>
      </c>
      <c r="B40" s="197"/>
      <c r="C40" s="197"/>
      <c r="D40" s="197"/>
      <c r="E40" s="198"/>
      <c r="F40" s="196" t="s">
        <v>25</v>
      </c>
      <c r="G40" s="197"/>
      <c r="H40" s="197"/>
      <c r="I40" s="197"/>
      <c r="J40" s="198"/>
    </row>
    <row r="41" spans="1:10" ht="16.5" customHeight="1" thickBot="1">
      <c r="A41" s="199"/>
      <c r="B41" s="200"/>
      <c r="C41" s="200"/>
      <c r="D41" s="200"/>
      <c r="E41" s="201"/>
      <c r="F41" s="199"/>
      <c r="G41" s="200"/>
      <c r="H41" s="200"/>
      <c r="I41" s="200"/>
      <c r="J41" s="201"/>
    </row>
    <row r="42" spans="1:10" ht="48" customHeight="1" thickBot="1">
      <c r="A42" s="86" t="s">
        <v>17</v>
      </c>
      <c r="B42" s="87" t="s">
        <v>16</v>
      </c>
      <c r="C42" s="88" t="s">
        <v>10</v>
      </c>
      <c r="D42" s="89" t="s">
        <v>0</v>
      </c>
      <c r="E42" s="110" t="s">
        <v>2</v>
      </c>
      <c r="F42" s="174"/>
      <c r="G42" s="106"/>
      <c r="H42" s="178" t="s">
        <v>10</v>
      </c>
      <c r="I42" s="178" t="s">
        <v>2</v>
      </c>
      <c r="J42" s="178" t="s">
        <v>23</v>
      </c>
    </row>
    <row r="43" spans="1:10" ht="16.5" customHeight="1">
      <c r="A43" s="204">
        <f>1+A38</f>
        <v>19</v>
      </c>
      <c r="B43" s="99">
        <v>1</v>
      </c>
      <c r="C43" s="99">
        <v>37</v>
      </c>
      <c r="D43" s="92" t="str">
        <f>přihlášky!$E$35</f>
        <v>Jiráň Marek</v>
      </c>
      <c r="E43" s="166" t="str">
        <f>přihlášky!C8</f>
        <v xml:space="preserve">Prachatice </v>
      </c>
      <c r="F43" s="196"/>
      <c r="G43" s="179"/>
      <c r="H43" s="171">
        <v>1</v>
      </c>
      <c r="I43" s="91" t="str">
        <f>přihlášky!C7</f>
        <v>Jindřichův Hradec</v>
      </c>
      <c r="J43" s="45"/>
    </row>
    <row r="44" spans="1:10" ht="16.5" customHeight="1">
      <c r="A44" s="204"/>
      <c r="B44" s="99">
        <v>2</v>
      </c>
      <c r="C44" s="99">
        <v>38</v>
      </c>
      <c r="D44" s="94" t="str">
        <f>přihlášky!$E$48</f>
        <v>Michal Kašpar</v>
      </c>
      <c r="E44" s="166" t="str">
        <f>přihlášky!C9</f>
        <v>Písek</v>
      </c>
      <c r="F44" s="207"/>
      <c r="G44" s="180"/>
      <c r="H44" s="172">
        <v>2</v>
      </c>
      <c r="I44" s="93" t="str">
        <f>přihlášky!C8</f>
        <v xml:space="preserve">Prachatice </v>
      </c>
      <c r="J44" s="46"/>
    </row>
    <row r="45" spans="1:10" ht="16.5" customHeight="1">
      <c r="A45" s="204">
        <f>1+A43</f>
        <v>20</v>
      </c>
      <c r="B45" s="99">
        <v>1</v>
      </c>
      <c r="C45" s="99">
        <v>39</v>
      </c>
      <c r="D45" s="92" t="str">
        <f>přihlášky!$E$61</f>
        <v>Jiří Bartuška</v>
      </c>
      <c r="E45" s="166" t="str">
        <f>přihlášky!C10</f>
        <v>Český Krumlov</v>
      </c>
      <c r="F45" s="207"/>
      <c r="G45" s="180"/>
      <c r="H45" s="172">
        <v>3</v>
      </c>
      <c r="I45" s="93" t="str">
        <f>přihlášky!C9</f>
        <v>Písek</v>
      </c>
      <c r="J45" s="46"/>
    </row>
    <row r="46" spans="1:10" ht="16.5" customHeight="1">
      <c r="A46" s="204"/>
      <c r="B46" s="99">
        <v>2</v>
      </c>
      <c r="C46" s="99">
        <v>40</v>
      </c>
      <c r="D46" s="92" t="str">
        <f>přihlášky!$E$74</f>
        <v>Michal Podzimek</v>
      </c>
      <c r="E46" s="166" t="str">
        <f>přihlášky!C11</f>
        <v xml:space="preserve">Tábor </v>
      </c>
      <c r="F46" s="207"/>
      <c r="G46" s="180"/>
      <c r="H46" s="172">
        <v>4</v>
      </c>
      <c r="I46" s="93" t="str">
        <f>přihlášky!C10</f>
        <v>Český Krumlov</v>
      </c>
      <c r="J46" s="46"/>
    </row>
    <row r="47" spans="1:10" ht="16.5" customHeight="1">
      <c r="A47" s="204">
        <f>1+A45</f>
        <v>21</v>
      </c>
      <c r="B47" s="99">
        <v>1</v>
      </c>
      <c r="C47" s="99">
        <v>41</v>
      </c>
      <c r="D47" s="92" t="str">
        <f>přihlášky!$E$87</f>
        <v>Pavel Farka</v>
      </c>
      <c r="E47" s="166" t="str">
        <f>přihlášky!C12</f>
        <v>České Budějovice</v>
      </c>
      <c r="F47" s="207"/>
      <c r="G47" s="180"/>
      <c r="H47" s="172">
        <v>5</v>
      </c>
      <c r="I47" s="93" t="str">
        <f>přihlášky!C11</f>
        <v xml:space="preserve">Tábor </v>
      </c>
      <c r="J47" s="46"/>
    </row>
    <row r="48" spans="1:10" ht="16.5" customHeight="1">
      <c r="A48" s="204"/>
      <c r="B48" s="99">
        <v>2</v>
      </c>
      <c r="C48" s="99">
        <v>42</v>
      </c>
      <c r="D48" s="92" t="str">
        <f>přihlášky!$E$100</f>
        <v>Muchl Vladimír</v>
      </c>
      <c r="E48" s="166" t="str">
        <f>přihlášky!C13</f>
        <v>Strakonice</v>
      </c>
      <c r="F48" s="207"/>
      <c r="G48" s="180"/>
      <c r="H48" s="172">
        <v>6</v>
      </c>
      <c r="I48" s="93" t="str">
        <f>přihlášky!C12</f>
        <v>České Budějovice</v>
      </c>
      <c r="J48" s="46"/>
    </row>
    <row r="49" spans="1:10" ht="16.5" customHeight="1">
      <c r="A49" s="204">
        <f>1+A47</f>
        <v>22</v>
      </c>
      <c r="B49" s="99">
        <v>1</v>
      </c>
      <c r="C49" s="99">
        <v>43</v>
      </c>
      <c r="D49" s="92" t="str">
        <f>přihlášky!$E$23</f>
        <v>Janů Pavel</v>
      </c>
      <c r="E49" s="166" t="str">
        <f>přihlášky!C7</f>
        <v>Jindřichův Hradec</v>
      </c>
      <c r="F49" s="207"/>
      <c r="G49" s="180"/>
      <c r="H49" s="172">
        <v>7</v>
      </c>
      <c r="I49" s="93" t="str">
        <f>přihlášky!C13</f>
        <v>Strakonice</v>
      </c>
      <c r="J49" s="46"/>
    </row>
    <row r="50" spans="1:10" ht="16.5" customHeight="1" thickBot="1">
      <c r="A50" s="204"/>
      <c r="B50" s="99">
        <v>2</v>
      </c>
      <c r="C50" s="99">
        <v>44</v>
      </c>
      <c r="D50" s="92" t="str">
        <f>přihlášky!$E$36</f>
        <v>Šustr Jiří</v>
      </c>
      <c r="E50" s="166" t="str">
        <f>přihlášky!C8</f>
        <v xml:space="preserve">Prachatice </v>
      </c>
      <c r="F50" s="199"/>
      <c r="G50" s="181"/>
      <c r="H50" s="173"/>
      <c r="I50" s="47"/>
      <c r="J50" s="48"/>
    </row>
    <row r="51" spans="1:10" ht="16.5" customHeight="1" thickBot="1">
      <c r="A51" s="204">
        <f>1+A49</f>
        <v>23</v>
      </c>
      <c r="B51" s="99">
        <v>1</v>
      </c>
      <c r="C51" s="99">
        <v>45</v>
      </c>
      <c r="D51" s="94" t="str">
        <f>přihlášky!$E$49</f>
        <v>Miroslav Vinkelhofer</v>
      </c>
      <c r="E51" s="166" t="str">
        <f>přihlášky!C9</f>
        <v>Písek</v>
      </c>
    </row>
    <row r="52" spans="1:10" ht="16.5" customHeight="1">
      <c r="A52" s="204"/>
      <c r="B52" s="99">
        <v>2</v>
      </c>
      <c r="C52" s="99">
        <v>46</v>
      </c>
      <c r="D52" s="92" t="str">
        <f>přihlášky!$E$62</f>
        <v>Josef Šandera</v>
      </c>
      <c r="E52" s="166" t="str">
        <f>přihlášky!C10</f>
        <v>Český Krumlov</v>
      </c>
      <c r="F52" s="196" t="s">
        <v>26</v>
      </c>
      <c r="G52" s="197"/>
      <c r="H52" s="197"/>
      <c r="I52" s="197"/>
      <c r="J52" s="198"/>
    </row>
    <row r="53" spans="1:10" ht="16.5" customHeight="1" thickBot="1">
      <c r="A53" s="204">
        <f>1+A51</f>
        <v>24</v>
      </c>
      <c r="B53" s="99">
        <v>1</v>
      </c>
      <c r="C53" s="99">
        <v>47</v>
      </c>
      <c r="D53" s="92" t="str">
        <f>přihlášky!$E$75</f>
        <v>Jan Benďák</v>
      </c>
      <c r="E53" s="166" t="str">
        <f>přihlášky!C11</f>
        <v xml:space="preserve">Tábor </v>
      </c>
      <c r="F53" s="199"/>
      <c r="G53" s="200"/>
      <c r="H53" s="200"/>
      <c r="I53" s="200"/>
      <c r="J53" s="201"/>
    </row>
    <row r="54" spans="1:10" ht="16.5" customHeight="1" thickBot="1">
      <c r="A54" s="204"/>
      <c r="B54" s="99">
        <v>2</v>
      </c>
      <c r="C54" s="99">
        <v>48</v>
      </c>
      <c r="D54" s="92" t="str">
        <f>přihlášky!$E$88</f>
        <v>Pavel Petrovič</v>
      </c>
      <c r="E54" s="166" t="str">
        <f>přihlášky!C12</f>
        <v>České Budějovice</v>
      </c>
      <c r="F54" s="174"/>
      <c r="G54" s="106"/>
      <c r="H54" s="177" t="s">
        <v>10</v>
      </c>
      <c r="I54" s="177" t="s">
        <v>2</v>
      </c>
      <c r="J54" s="177" t="s">
        <v>23</v>
      </c>
    </row>
    <row r="55" spans="1:10" ht="16.5" customHeight="1">
      <c r="A55" s="204">
        <f>1+A53</f>
        <v>25</v>
      </c>
      <c r="B55" s="99">
        <v>1</v>
      </c>
      <c r="C55" s="99">
        <v>49</v>
      </c>
      <c r="D55" s="92" t="str">
        <f>přihlášky!$E$101</f>
        <v>Vaňač Aleš</v>
      </c>
      <c r="E55" s="166" t="str">
        <f>přihlášky!C13</f>
        <v>Strakonice</v>
      </c>
      <c r="F55" s="196"/>
      <c r="G55" s="179"/>
      <c r="H55" s="175">
        <v>1</v>
      </c>
      <c r="I55" s="91" t="str">
        <f>přihlášky!C7</f>
        <v>Jindřichův Hradec</v>
      </c>
      <c r="J55" s="45"/>
    </row>
    <row r="56" spans="1:10" ht="16.5" customHeight="1">
      <c r="A56" s="204"/>
      <c r="B56" s="99">
        <v>2</v>
      </c>
      <c r="C56" s="99">
        <v>50</v>
      </c>
      <c r="D56" s="92" t="str">
        <f>přihlášky!$E$24</f>
        <v>Šenkýř Marek</v>
      </c>
      <c r="E56" s="166" t="str">
        <f>přihlášky!C7</f>
        <v>Jindřichův Hradec</v>
      </c>
      <c r="F56" s="207"/>
      <c r="G56" s="180"/>
      <c r="H56" s="176">
        <v>2</v>
      </c>
      <c r="I56" s="93" t="str">
        <f>přihlášky!C8</f>
        <v xml:space="preserve">Prachatice </v>
      </c>
      <c r="J56" s="46"/>
    </row>
    <row r="57" spans="1:10" ht="16.5" customHeight="1">
      <c r="A57" s="204">
        <f>1+A55</f>
        <v>26</v>
      </c>
      <c r="B57" s="99">
        <v>1</v>
      </c>
      <c r="C57" s="99">
        <v>51</v>
      </c>
      <c r="D57" s="92" t="str">
        <f>přihlášky!$E$37</f>
        <v>Cais Martin Bc.</v>
      </c>
      <c r="E57" s="166" t="str">
        <f>přihlášky!C8</f>
        <v xml:space="preserve">Prachatice </v>
      </c>
      <c r="F57" s="207"/>
      <c r="G57" s="180"/>
      <c r="H57" s="176">
        <v>3</v>
      </c>
      <c r="I57" s="93" t="str">
        <f>přihlášky!C9</f>
        <v>Písek</v>
      </c>
      <c r="J57" s="46"/>
    </row>
    <row r="58" spans="1:10" ht="16.5" customHeight="1">
      <c r="A58" s="204"/>
      <c r="B58" s="99">
        <v>2</v>
      </c>
      <c r="C58" s="99">
        <v>52</v>
      </c>
      <c r="D58" s="94" t="str">
        <f>přihlášky!$E$50</f>
        <v>Miroslav Kroupa</v>
      </c>
      <c r="E58" s="166" t="str">
        <f>přihlášky!C9</f>
        <v>Písek</v>
      </c>
      <c r="F58" s="207"/>
      <c r="G58" s="180"/>
      <c r="H58" s="176">
        <v>4</v>
      </c>
      <c r="I58" s="93" t="str">
        <f>přihlášky!C10</f>
        <v>Český Krumlov</v>
      </c>
      <c r="J58" s="46"/>
    </row>
    <row r="59" spans="1:10" ht="16.5" customHeight="1">
      <c r="A59" s="204">
        <f>1+A57</f>
        <v>27</v>
      </c>
      <c r="B59" s="99">
        <v>1</v>
      </c>
      <c r="C59" s="99">
        <v>53</v>
      </c>
      <c r="D59" s="92" t="str">
        <f>přihlášky!$E$63</f>
        <v>Aleš Preněk</v>
      </c>
      <c r="E59" s="166" t="str">
        <f>přihlášky!C10</f>
        <v>Český Krumlov</v>
      </c>
      <c r="F59" s="207"/>
      <c r="G59" s="180"/>
      <c r="H59" s="176">
        <v>5</v>
      </c>
      <c r="I59" s="93" t="str">
        <f>přihlášky!C11</f>
        <v xml:space="preserve">Tábor </v>
      </c>
      <c r="J59" s="46"/>
    </row>
    <row r="60" spans="1:10" ht="16.5" customHeight="1">
      <c r="A60" s="204"/>
      <c r="B60" s="99">
        <v>2</v>
      </c>
      <c r="C60" s="99">
        <v>54</v>
      </c>
      <c r="D60" s="92" t="str">
        <f>přihlášky!$E$76</f>
        <v>Josef Brožek</v>
      </c>
      <c r="E60" s="166" t="str">
        <f>přihlášky!C11</f>
        <v xml:space="preserve">Tábor </v>
      </c>
      <c r="F60" s="207"/>
      <c r="G60" s="180"/>
      <c r="H60" s="176">
        <v>6</v>
      </c>
      <c r="I60" s="93" t="str">
        <f>přihlášky!C12</f>
        <v>České Budějovice</v>
      </c>
      <c r="J60" s="46"/>
    </row>
    <row r="61" spans="1:10" ht="16.5" customHeight="1">
      <c r="A61" s="204">
        <f>1+A59</f>
        <v>28</v>
      </c>
      <c r="B61" s="99">
        <v>1</v>
      </c>
      <c r="C61" s="99">
        <v>55</v>
      </c>
      <c r="D61" s="92" t="str">
        <f>přihlášky!$E$89</f>
        <v>Jan Ježek</v>
      </c>
      <c r="E61" s="166" t="str">
        <f>přihlášky!C12</f>
        <v>České Budějovice</v>
      </c>
      <c r="F61" s="207"/>
      <c r="G61" s="180"/>
      <c r="H61" s="176">
        <v>7</v>
      </c>
      <c r="I61" s="93" t="str">
        <f>přihlášky!C13</f>
        <v>Strakonice</v>
      </c>
      <c r="J61" s="46"/>
    </row>
    <row r="62" spans="1:10" ht="16.5" customHeight="1" thickBot="1">
      <c r="A62" s="204"/>
      <c r="B62" s="99">
        <v>2</v>
      </c>
      <c r="C62" s="99">
        <v>56</v>
      </c>
      <c r="D62" s="92" t="str">
        <f>přihlášky!$E$102</f>
        <v>Habich Michal</v>
      </c>
      <c r="E62" s="166" t="str">
        <f>přihlášky!C13</f>
        <v>Strakonice</v>
      </c>
      <c r="F62" s="199"/>
      <c r="G62" s="181"/>
      <c r="H62" s="173"/>
      <c r="I62" s="47"/>
      <c r="J62" s="48"/>
    </row>
    <row r="63" spans="1:10" ht="16.5" customHeight="1">
      <c r="A63" s="204">
        <f>1+A61</f>
        <v>29</v>
      </c>
      <c r="B63" s="99">
        <v>1</v>
      </c>
      <c r="C63" s="99">
        <v>57</v>
      </c>
      <c r="D63" s="92" t="str">
        <f>přihlášky!$E$25</f>
        <v>nikdo</v>
      </c>
      <c r="E63" s="166" t="str">
        <f>přihlášky!C7</f>
        <v>Jindřichův Hradec</v>
      </c>
      <c r="F63" s="85"/>
      <c r="G63" s="83"/>
      <c r="H63" s="83"/>
      <c r="I63" s="108"/>
      <c r="J63" s="84"/>
    </row>
    <row r="64" spans="1:10" ht="16.5" customHeight="1">
      <c r="A64" s="204"/>
      <c r="B64" s="99">
        <v>2</v>
      </c>
      <c r="C64" s="99">
        <v>58</v>
      </c>
      <c r="D64" s="92" t="str">
        <f>přihlášky!$E$38</f>
        <v>Pecka Petr</v>
      </c>
      <c r="E64" s="166" t="str">
        <f>přihlášky!C8</f>
        <v xml:space="preserve">Prachatice </v>
      </c>
      <c r="F64" s="85"/>
      <c r="G64" s="83"/>
      <c r="H64" s="83"/>
      <c r="I64" s="108"/>
      <c r="J64" s="84"/>
    </row>
    <row r="65" spans="1:10" ht="16.5" customHeight="1">
      <c r="A65" s="204">
        <f>1+A63</f>
        <v>30</v>
      </c>
      <c r="B65" s="99">
        <v>1</v>
      </c>
      <c r="C65" s="99">
        <v>59</v>
      </c>
      <c r="D65" s="92" t="str">
        <f>přihlášky!$E$51</f>
        <v>Michal Brousil</v>
      </c>
      <c r="E65" s="166" t="str">
        <f>přihlášky!C9</f>
        <v>Písek</v>
      </c>
      <c r="F65" s="85"/>
      <c r="G65" s="83"/>
      <c r="H65" s="83"/>
      <c r="I65" s="108"/>
      <c r="J65" s="84"/>
    </row>
    <row r="66" spans="1:10" ht="16.5" customHeight="1">
      <c r="A66" s="204"/>
      <c r="B66" s="99">
        <v>2</v>
      </c>
      <c r="C66" s="99">
        <v>60</v>
      </c>
      <c r="D66" s="96" t="str">
        <f>přihlášky!$E$64</f>
        <v>Václav Otennschlager</v>
      </c>
      <c r="E66" s="166" t="str">
        <f>přihlášky!C10</f>
        <v>Český Krumlov</v>
      </c>
    </row>
    <row r="67" spans="1:10" ht="16.5" customHeight="1">
      <c r="A67" s="204">
        <f>1+A65</f>
        <v>31</v>
      </c>
      <c r="B67" s="99">
        <v>1</v>
      </c>
      <c r="C67" s="99">
        <v>61</v>
      </c>
      <c r="D67" s="92" t="str">
        <f>přihlášky!$E$77</f>
        <v>nikdo</v>
      </c>
      <c r="E67" s="166" t="str">
        <f>přihlášky!C11</f>
        <v xml:space="preserve">Tábor </v>
      </c>
    </row>
    <row r="68" spans="1:10" ht="16.5" customHeight="1">
      <c r="A68" s="204"/>
      <c r="B68" s="99">
        <v>2</v>
      </c>
      <c r="C68" s="99">
        <v>62</v>
      </c>
      <c r="D68" s="92" t="str">
        <f>přihlášky!$E$90</f>
        <v>nikdo</v>
      </c>
      <c r="E68" s="166" t="str">
        <f>přihlášky!C12</f>
        <v>České Budějovice</v>
      </c>
    </row>
    <row r="69" spans="1:10" ht="16.5" customHeight="1">
      <c r="A69" s="204">
        <f>1+A67</f>
        <v>32</v>
      </c>
      <c r="B69" s="99">
        <v>1</v>
      </c>
      <c r="C69" s="99">
        <v>63</v>
      </c>
      <c r="D69" s="92" t="str">
        <f>přihlášky!$E$103</f>
        <v>nikdo</v>
      </c>
      <c r="E69" s="166" t="str">
        <f>přihlášky!C13</f>
        <v>Strakonice</v>
      </c>
    </row>
    <row r="70" spans="1:10" ht="16.5" customHeight="1">
      <c r="A70" s="204"/>
      <c r="B70" s="99">
        <v>2</v>
      </c>
      <c r="C70" s="99">
        <v>64</v>
      </c>
      <c r="D70" s="92" t="str">
        <f>přihlášky!$E$26</f>
        <v>nikdo</v>
      </c>
      <c r="E70" s="166" t="str">
        <f>přihlášky!C7</f>
        <v>Jindřichův Hradec</v>
      </c>
    </row>
    <row r="71" spans="1:10" ht="16.5" customHeight="1">
      <c r="A71" s="204">
        <f>1+A69</f>
        <v>33</v>
      </c>
      <c r="B71" s="99">
        <v>1</v>
      </c>
      <c r="C71" s="99">
        <v>65</v>
      </c>
      <c r="D71" s="92" t="str">
        <f>přihlášky!$E$39</f>
        <v>nikdo</v>
      </c>
      <c r="E71" s="166" t="str">
        <f>přihlášky!C8</f>
        <v xml:space="preserve">Prachatice </v>
      </c>
    </row>
    <row r="72" spans="1:10" ht="16.5" customHeight="1">
      <c r="A72" s="204"/>
      <c r="B72" s="99">
        <v>2</v>
      </c>
      <c r="C72" s="99">
        <v>66</v>
      </c>
      <c r="D72" s="92" t="str">
        <f>přihlášky!$E$52</f>
        <v>Libor Kousal</v>
      </c>
      <c r="E72" s="166" t="str">
        <f>přihlášky!C9</f>
        <v>Písek</v>
      </c>
    </row>
    <row r="73" spans="1:10" ht="16.5" customHeight="1">
      <c r="A73" s="204">
        <f>1+A71</f>
        <v>34</v>
      </c>
      <c r="B73" s="99">
        <v>1</v>
      </c>
      <c r="C73" s="99">
        <v>67</v>
      </c>
      <c r="D73" s="92" t="str">
        <f>přihlášky!$E$65</f>
        <v>Pavel Talíř</v>
      </c>
      <c r="E73" s="166" t="str">
        <f>přihlášky!C10</f>
        <v>Český Krumlov</v>
      </c>
    </row>
    <row r="74" spans="1:10" ht="16.5" customHeight="1">
      <c r="A74" s="204"/>
      <c r="B74" s="99">
        <v>2</v>
      </c>
      <c r="C74" s="99">
        <v>68</v>
      </c>
      <c r="D74" s="92" t="str">
        <f>přihlášky!$E$78</f>
        <v>nikdo</v>
      </c>
      <c r="E74" s="166" t="str">
        <f>přihlášky!C11</f>
        <v xml:space="preserve">Tábor </v>
      </c>
    </row>
    <row r="75" spans="1:10" ht="16.5" customHeight="1">
      <c r="A75" s="204">
        <f>1+A73</f>
        <v>35</v>
      </c>
      <c r="B75" s="99">
        <v>1</v>
      </c>
      <c r="C75" s="99">
        <v>69</v>
      </c>
      <c r="D75" s="92" t="str">
        <f>přihlášky!$E$91</f>
        <v>nikdo</v>
      </c>
      <c r="E75" s="166" t="str">
        <f>přihlášky!C12</f>
        <v>České Budějovice</v>
      </c>
    </row>
    <row r="76" spans="1:10" ht="16.5" customHeight="1" thickBot="1">
      <c r="A76" s="205"/>
      <c r="B76" s="100">
        <v>2</v>
      </c>
      <c r="C76" s="100">
        <v>70</v>
      </c>
      <c r="D76" s="97" t="str">
        <f>přihlášky!$E$104</f>
        <v>nikdo</v>
      </c>
      <c r="E76" s="168" t="str">
        <f>přihlášky!C13</f>
        <v>Strakonice</v>
      </c>
    </row>
    <row r="77" spans="1:10" ht="16.5" customHeight="1">
      <c r="A77" s="196" t="s">
        <v>19</v>
      </c>
      <c r="B77" s="197"/>
      <c r="C77" s="197"/>
      <c r="D77" s="197"/>
      <c r="E77" s="198"/>
      <c r="F77" s="85"/>
      <c r="G77" s="85"/>
      <c r="H77" s="85"/>
      <c r="I77" s="85"/>
      <c r="J77" s="85"/>
    </row>
    <row r="78" spans="1:10" ht="16.5" customHeight="1" thickBot="1">
      <c r="A78" s="199"/>
      <c r="B78" s="200"/>
      <c r="C78" s="200"/>
      <c r="D78" s="200"/>
      <c r="E78" s="201"/>
      <c r="F78" s="85"/>
      <c r="G78" s="85"/>
      <c r="H78" s="85"/>
      <c r="I78" s="85"/>
      <c r="J78" s="85"/>
    </row>
    <row r="79" spans="1:10" ht="48" customHeight="1" thickBot="1">
      <c r="A79" s="41" t="s">
        <v>17</v>
      </c>
      <c r="B79" s="42" t="s">
        <v>16</v>
      </c>
      <c r="C79" s="43" t="s">
        <v>10</v>
      </c>
      <c r="D79" s="43" t="s">
        <v>0</v>
      </c>
      <c r="E79" s="112" t="s">
        <v>2</v>
      </c>
      <c r="F79" s="85"/>
      <c r="G79" s="85"/>
      <c r="H79" s="83"/>
      <c r="I79" s="83"/>
      <c r="J79" s="83"/>
    </row>
    <row r="80" spans="1:10" ht="16.5" customHeight="1">
      <c r="A80" s="203">
        <v>1</v>
      </c>
      <c r="B80" s="121">
        <v>2</v>
      </c>
      <c r="C80" s="121">
        <v>1</v>
      </c>
      <c r="D80" s="123" t="str">
        <f>přihlášky!$E$17</f>
        <v>Šmíd Stanislav</v>
      </c>
      <c r="E80" s="169" t="str">
        <f>přihlášky!C7</f>
        <v>Jindřichův Hradec</v>
      </c>
      <c r="F80" s="85"/>
      <c r="G80" s="83"/>
      <c r="H80" s="83"/>
      <c r="I80" s="108"/>
      <c r="J80" s="84"/>
    </row>
    <row r="81" spans="1:10" ht="16.5" customHeight="1">
      <c r="A81" s="194"/>
      <c r="B81" s="33">
        <v>1</v>
      </c>
      <c r="C81" s="33">
        <v>2</v>
      </c>
      <c r="D81" s="92" t="str">
        <f>přihlášky!$E$30</f>
        <v>Jiráň Aleš</v>
      </c>
      <c r="E81" s="166" t="str">
        <f>přihlášky!C8</f>
        <v xml:space="preserve">Prachatice </v>
      </c>
      <c r="F81" s="85"/>
      <c r="G81" s="83"/>
      <c r="H81" s="83"/>
      <c r="I81" s="108"/>
      <c r="J81" s="84"/>
    </row>
    <row r="82" spans="1:10" ht="16.5" customHeight="1">
      <c r="A82" s="194">
        <f>1+A80</f>
        <v>2</v>
      </c>
      <c r="B82" s="33">
        <v>2</v>
      </c>
      <c r="C82" s="33">
        <v>3</v>
      </c>
      <c r="D82" s="92" t="str">
        <f>přihlášky!$E$43</f>
        <v>Ladislav Fric</v>
      </c>
      <c r="E82" s="166" t="str">
        <f>přihlášky!C9</f>
        <v>Písek</v>
      </c>
      <c r="F82" s="85"/>
      <c r="G82" s="83"/>
      <c r="H82" s="83"/>
      <c r="I82" s="108"/>
      <c r="J82" s="84"/>
    </row>
    <row r="83" spans="1:10" ht="16.5" customHeight="1">
      <c r="A83" s="194"/>
      <c r="B83" s="33">
        <v>1</v>
      </c>
      <c r="C83" s="33">
        <v>4</v>
      </c>
      <c r="D83" s="92" t="str">
        <f>přihlášky!$E$56</f>
        <v>Adolf Klein</v>
      </c>
      <c r="E83" s="166" t="str">
        <f>přihlášky!C10</f>
        <v>Český Krumlov</v>
      </c>
      <c r="F83" s="85"/>
      <c r="G83" s="83"/>
      <c r="H83" s="83"/>
      <c r="I83" s="108"/>
      <c r="J83" s="84"/>
    </row>
    <row r="84" spans="1:10" ht="16.5" customHeight="1">
      <c r="A84" s="194">
        <f>1+A82</f>
        <v>3</v>
      </c>
      <c r="B84" s="33">
        <v>2</v>
      </c>
      <c r="C84" s="33">
        <v>5</v>
      </c>
      <c r="D84" s="92" t="str">
        <f>přihlášky!$E$69</f>
        <v>Radek Kummel</v>
      </c>
      <c r="E84" s="166" t="str">
        <f>přihlášky!C11</f>
        <v xml:space="preserve">Tábor </v>
      </c>
      <c r="F84" s="85"/>
      <c r="G84" s="83"/>
      <c r="H84" s="83"/>
      <c r="I84" s="108"/>
      <c r="J84" s="84"/>
    </row>
    <row r="85" spans="1:10" ht="16.5" customHeight="1">
      <c r="A85" s="194"/>
      <c r="B85" s="33">
        <v>1</v>
      </c>
      <c r="C85" s="33">
        <v>6</v>
      </c>
      <c r="D85" s="92" t="str">
        <f>přihlášky!$E$82</f>
        <v>Petr Habeš</v>
      </c>
      <c r="E85" s="166" t="str">
        <f>přihlášky!C12</f>
        <v>České Budějovice</v>
      </c>
      <c r="F85" s="85"/>
      <c r="G85" s="83"/>
      <c r="H85" s="83"/>
      <c r="I85" s="108"/>
      <c r="J85" s="84"/>
    </row>
    <row r="86" spans="1:10" ht="16.5" customHeight="1">
      <c r="A86" s="194">
        <f>1+A84</f>
        <v>4</v>
      </c>
      <c r="B86" s="33">
        <v>2</v>
      </c>
      <c r="C86" s="33">
        <v>7</v>
      </c>
      <c r="D86" s="92" t="str">
        <f>přihlášky!$E$95</f>
        <v>Hrach František</v>
      </c>
      <c r="E86" s="166" t="str">
        <f>přihlášky!C13</f>
        <v>Strakonice</v>
      </c>
      <c r="F86" s="85"/>
      <c r="G86" s="83"/>
      <c r="H86" s="83"/>
      <c r="I86" s="108"/>
      <c r="J86" s="84"/>
    </row>
    <row r="87" spans="1:10" ht="16.5" customHeight="1">
      <c r="A87" s="194"/>
      <c r="B87" s="33">
        <v>1</v>
      </c>
      <c r="C87" s="33">
        <v>8</v>
      </c>
      <c r="D87" s="92" t="str">
        <f>přihlášky!$E$18</f>
        <v>Koláček Marek</v>
      </c>
      <c r="E87" s="166" t="str">
        <f>přihlášky!C7</f>
        <v>Jindřichův Hradec</v>
      </c>
      <c r="F87" s="85"/>
      <c r="G87" s="83"/>
      <c r="H87" s="83"/>
      <c r="I87" s="108"/>
      <c r="J87" s="84"/>
    </row>
    <row r="88" spans="1:10" ht="16.5" customHeight="1">
      <c r="A88" s="194">
        <f>1+A86</f>
        <v>5</v>
      </c>
      <c r="B88" s="33">
        <v>2</v>
      </c>
      <c r="C88" s="33">
        <v>9</v>
      </c>
      <c r="D88" s="92" t="str">
        <f>přihlášky!$E$31</f>
        <v>Rosa Petr</v>
      </c>
      <c r="E88" s="166" t="str">
        <f>přihlášky!C8</f>
        <v xml:space="preserve">Prachatice </v>
      </c>
      <c r="F88" s="85"/>
      <c r="G88" s="85"/>
      <c r="H88" s="83"/>
      <c r="I88" s="83"/>
      <c r="J88" s="83"/>
    </row>
    <row r="89" spans="1:10" ht="16.5" customHeight="1">
      <c r="A89" s="194"/>
      <c r="B89" s="33">
        <v>1</v>
      </c>
      <c r="C89" s="33">
        <v>10</v>
      </c>
      <c r="D89" s="92" t="str">
        <f>přihlášky!$E$44</f>
        <v>Radek Král</v>
      </c>
      <c r="E89" s="166" t="str">
        <f>přihlášky!C9</f>
        <v>Písek</v>
      </c>
      <c r="F89" s="85"/>
      <c r="G89" s="83"/>
      <c r="H89" s="83"/>
      <c r="I89" s="108"/>
      <c r="J89" s="84"/>
    </row>
    <row r="90" spans="1:10" ht="16.5" customHeight="1">
      <c r="A90" s="194">
        <f>1+A88</f>
        <v>6</v>
      </c>
      <c r="B90" s="33">
        <v>2</v>
      </c>
      <c r="C90" s="33">
        <v>11</v>
      </c>
      <c r="D90" s="92" t="str">
        <f>přihlášky!$E$57</f>
        <v>Milan Čada</v>
      </c>
      <c r="E90" s="166" t="str">
        <f>přihlášky!C10</f>
        <v>Český Krumlov</v>
      </c>
      <c r="F90" s="85"/>
      <c r="G90" s="83"/>
      <c r="H90" s="83"/>
      <c r="I90" s="108"/>
      <c r="J90" s="84"/>
    </row>
    <row r="91" spans="1:10" ht="16.5" customHeight="1">
      <c r="A91" s="194"/>
      <c r="B91" s="33">
        <v>1</v>
      </c>
      <c r="C91" s="33">
        <v>12</v>
      </c>
      <c r="D91" s="92" t="str">
        <f>přihlášky!$E$70</f>
        <v>Václav Dvořák</v>
      </c>
      <c r="E91" s="166" t="str">
        <f>přihlášky!C11</f>
        <v xml:space="preserve">Tábor </v>
      </c>
      <c r="F91" s="85"/>
      <c r="G91" s="83"/>
      <c r="H91" s="83"/>
      <c r="I91" s="108"/>
      <c r="J91" s="84"/>
    </row>
    <row r="92" spans="1:10" ht="16.5" customHeight="1">
      <c r="A92" s="194">
        <f>1+A90</f>
        <v>7</v>
      </c>
      <c r="B92" s="33">
        <v>2</v>
      </c>
      <c r="C92" s="33">
        <v>13</v>
      </c>
      <c r="D92" s="92" t="str">
        <f>přihlášky!$E$83</f>
        <v>Milan Kriso</v>
      </c>
      <c r="E92" s="166" t="str">
        <f>přihlášky!C12</f>
        <v>České Budějovice</v>
      </c>
      <c r="F92" s="85"/>
      <c r="G92" s="83"/>
      <c r="H92" s="83"/>
      <c r="I92" s="108"/>
      <c r="J92" s="84"/>
    </row>
    <row r="93" spans="1:10" ht="16.5" customHeight="1">
      <c r="A93" s="194"/>
      <c r="B93" s="33">
        <v>1</v>
      </c>
      <c r="C93" s="33">
        <v>14</v>
      </c>
      <c r="D93" s="92" t="str">
        <f>přihlášky!$E$96</f>
        <v>Pěnča Milan</v>
      </c>
      <c r="E93" s="166" t="str">
        <f>přihlášky!C13</f>
        <v>Strakonice</v>
      </c>
      <c r="F93" s="85"/>
      <c r="G93" s="83"/>
      <c r="H93" s="83"/>
      <c r="I93" s="108"/>
      <c r="J93" s="84"/>
    </row>
    <row r="94" spans="1:10" ht="16.5" customHeight="1">
      <c r="A94" s="194">
        <f>1+A92</f>
        <v>8</v>
      </c>
      <c r="B94" s="33">
        <v>2</v>
      </c>
      <c r="C94" s="33">
        <v>15</v>
      </c>
      <c r="D94" s="94" t="str">
        <f>přihlášky!$E$19</f>
        <v>Doktor Michal</v>
      </c>
      <c r="E94" s="166" t="str">
        <f>přihlášky!C7</f>
        <v>Jindřichův Hradec</v>
      </c>
      <c r="F94" s="85"/>
      <c r="G94" s="83"/>
      <c r="H94" s="83"/>
      <c r="I94" s="108"/>
      <c r="J94" s="84"/>
    </row>
    <row r="95" spans="1:10" ht="16.5" customHeight="1">
      <c r="A95" s="194"/>
      <c r="B95" s="33">
        <v>1</v>
      </c>
      <c r="C95" s="33">
        <v>16</v>
      </c>
      <c r="D95" s="92" t="str">
        <f>přihlášky!$E$32</f>
        <v>Lenc Eduard</v>
      </c>
      <c r="E95" s="166" t="str">
        <f>přihlášky!C8</f>
        <v xml:space="preserve">Prachatice </v>
      </c>
      <c r="F95" s="85"/>
      <c r="G95" s="83"/>
      <c r="H95" s="83"/>
      <c r="I95" s="108"/>
      <c r="J95" s="84"/>
    </row>
    <row r="96" spans="1:10" ht="16.5" customHeight="1">
      <c r="A96" s="194">
        <f>1+A94</f>
        <v>9</v>
      </c>
      <c r="B96" s="33">
        <v>2</v>
      </c>
      <c r="C96" s="33">
        <v>17</v>
      </c>
      <c r="D96" s="92" t="str">
        <f>přihlášky!$E$45</f>
        <v>Petr Kalous</v>
      </c>
      <c r="E96" s="166" t="str">
        <f>přihlášky!C9</f>
        <v>Písek</v>
      </c>
      <c r="F96" s="85"/>
      <c r="G96" s="83"/>
      <c r="H96" s="83"/>
      <c r="I96" s="108"/>
      <c r="J96" s="84"/>
    </row>
    <row r="97" spans="1:5" ht="16.5" customHeight="1">
      <c r="A97" s="194"/>
      <c r="B97" s="33">
        <v>1</v>
      </c>
      <c r="C97" s="33">
        <v>18</v>
      </c>
      <c r="D97" s="92" t="str">
        <f>přihlášky!$E$58</f>
        <v>Michal Škampa</v>
      </c>
      <c r="E97" s="166" t="str">
        <f>přihlášky!C10</f>
        <v>Český Krumlov</v>
      </c>
    </row>
    <row r="98" spans="1:5" ht="16.5" customHeight="1">
      <c r="A98" s="194">
        <f>1+A96</f>
        <v>10</v>
      </c>
      <c r="B98" s="33">
        <v>2</v>
      </c>
      <c r="C98" s="33">
        <v>19</v>
      </c>
      <c r="D98" s="95" t="str">
        <f>přihlášky!$E$71</f>
        <v>Milan Řezáč</v>
      </c>
      <c r="E98" s="166" t="str">
        <f>přihlášky!C11</f>
        <v xml:space="preserve">Tábor </v>
      </c>
    </row>
    <row r="99" spans="1:5" ht="16.5" customHeight="1">
      <c r="A99" s="194"/>
      <c r="B99" s="33">
        <v>1</v>
      </c>
      <c r="C99" s="33">
        <v>20</v>
      </c>
      <c r="D99" s="94" t="str">
        <f>přihlášky!$E$84</f>
        <v>Miroslav Klimeš</v>
      </c>
      <c r="E99" s="166" t="str">
        <f>přihlášky!C12</f>
        <v>České Budějovice</v>
      </c>
    </row>
    <row r="100" spans="1:5" ht="16.5" customHeight="1">
      <c r="A100" s="194">
        <f>1+A98</f>
        <v>11</v>
      </c>
      <c r="B100" s="33">
        <v>2</v>
      </c>
      <c r="C100" s="33">
        <v>21</v>
      </c>
      <c r="D100" s="92" t="str">
        <f>přihlášky!$E$97</f>
        <v>Louda Petr</v>
      </c>
      <c r="E100" s="166" t="str">
        <f>přihlášky!C13</f>
        <v>Strakonice</v>
      </c>
    </row>
    <row r="101" spans="1:5" ht="16.5" customHeight="1">
      <c r="A101" s="194"/>
      <c r="B101" s="33">
        <v>1</v>
      </c>
      <c r="C101" s="33">
        <v>22</v>
      </c>
      <c r="D101" s="95" t="str">
        <f>přihlášky!$E$20</f>
        <v>Švehla Radim</v>
      </c>
      <c r="E101" s="166" t="str">
        <f>přihlášky!C7</f>
        <v>Jindřichův Hradec</v>
      </c>
    </row>
    <row r="102" spans="1:5" ht="16.5" customHeight="1">
      <c r="A102" s="194">
        <f>1+A100</f>
        <v>12</v>
      </c>
      <c r="B102" s="33">
        <v>2</v>
      </c>
      <c r="C102" s="33">
        <v>23</v>
      </c>
      <c r="D102" s="92" t="str">
        <f>přihlášky!$E$33</f>
        <v>Vrhel Petr</v>
      </c>
      <c r="E102" s="166" t="str">
        <f>přihlášky!C8</f>
        <v xml:space="preserve">Prachatice </v>
      </c>
    </row>
    <row r="103" spans="1:5" ht="16.5" customHeight="1">
      <c r="A103" s="194"/>
      <c r="B103" s="33">
        <v>1</v>
      </c>
      <c r="C103" s="33">
        <v>24</v>
      </c>
      <c r="D103" s="95" t="str">
        <f>přihlášky!$E$46</f>
        <v>Karel Trantina</v>
      </c>
      <c r="E103" s="166" t="str">
        <f>přihlášky!C9</f>
        <v>Písek</v>
      </c>
    </row>
    <row r="104" spans="1:5" ht="16.5" customHeight="1">
      <c r="A104" s="194">
        <f>1+A102</f>
        <v>13</v>
      </c>
      <c r="B104" s="33">
        <v>2</v>
      </c>
      <c r="C104" s="33">
        <v>25</v>
      </c>
      <c r="D104" s="95" t="str">
        <f>přihlášky!$E$59</f>
        <v>Jiří Stropek</v>
      </c>
      <c r="E104" s="166" t="str">
        <f>přihlášky!C10</f>
        <v>Český Krumlov</v>
      </c>
    </row>
    <row r="105" spans="1:5" ht="16.5" customHeight="1">
      <c r="A105" s="194"/>
      <c r="B105" s="33">
        <v>1</v>
      </c>
      <c r="C105" s="33">
        <v>26</v>
      </c>
      <c r="D105" s="95" t="str">
        <f>přihlášky!$E$72</f>
        <v>Jiří Mareš</v>
      </c>
      <c r="E105" s="166" t="str">
        <f>přihlášky!C11</f>
        <v xml:space="preserve">Tábor </v>
      </c>
    </row>
    <row r="106" spans="1:5" ht="16.5" customHeight="1">
      <c r="A106" s="194">
        <f>1+A104</f>
        <v>14</v>
      </c>
      <c r="B106" s="33">
        <v>2</v>
      </c>
      <c r="C106" s="33">
        <v>27</v>
      </c>
      <c r="D106" s="95" t="str">
        <f>přihlášky!$E$85</f>
        <v>Jan Malík</v>
      </c>
      <c r="E106" s="166" t="str">
        <f>přihlášky!C12</f>
        <v>České Budějovice</v>
      </c>
    </row>
    <row r="107" spans="1:5" ht="16.5" customHeight="1">
      <c r="A107" s="194"/>
      <c r="B107" s="33">
        <v>1</v>
      </c>
      <c r="C107" s="33">
        <v>28</v>
      </c>
      <c r="D107" s="92" t="str">
        <f>přihlášky!$E$98</f>
        <v>Pěnča Ivan</v>
      </c>
      <c r="E107" s="166" t="str">
        <f>přihlášky!C13</f>
        <v>Strakonice</v>
      </c>
    </row>
    <row r="108" spans="1:5" ht="16.5" customHeight="1">
      <c r="A108" s="194">
        <f>1+A106</f>
        <v>15</v>
      </c>
      <c r="B108" s="33">
        <v>2</v>
      </c>
      <c r="C108" s="33">
        <v>29</v>
      </c>
      <c r="D108" s="92" t="str">
        <f>přihlášky!$E$21</f>
        <v>Ferdan Miroslav</v>
      </c>
      <c r="E108" s="166" t="str">
        <f>přihlášky!C7</f>
        <v>Jindřichův Hradec</v>
      </c>
    </row>
    <row r="109" spans="1:5" ht="16.5" customHeight="1">
      <c r="A109" s="194"/>
      <c r="B109" s="33">
        <v>1</v>
      </c>
      <c r="C109" s="33">
        <v>30</v>
      </c>
      <c r="D109" s="92" t="str">
        <f>přihlášky!$E$34</f>
        <v>Cinádr Jiří Bc.</v>
      </c>
      <c r="E109" s="166" t="str">
        <f>přihlášky!C8</f>
        <v xml:space="preserve">Prachatice </v>
      </c>
    </row>
    <row r="110" spans="1:5" ht="16.5" customHeight="1">
      <c r="A110" s="194">
        <f>1+A108</f>
        <v>16</v>
      </c>
      <c r="B110" s="33">
        <v>2</v>
      </c>
      <c r="C110" s="33">
        <v>31</v>
      </c>
      <c r="D110" s="92" t="str">
        <f>přihlášky!$E$47</f>
        <v>Zdeněk Javůrek</v>
      </c>
      <c r="E110" s="166" t="str">
        <f>přihlášky!C9</f>
        <v>Písek</v>
      </c>
    </row>
    <row r="111" spans="1:5" ht="16.5" customHeight="1">
      <c r="A111" s="194"/>
      <c r="B111" s="33">
        <v>1</v>
      </c>
      <c r="C111" s="33">
        <v>32</v>
      </c>
      <c r="D111" s="92" t="str">
        <f>přihlášky!$E$60</f>
        <v>Vladimír Štindl</v>
      </c>
      <c r="E111" s="166" t="str">
        <f>přihlášky!C10</f>
        <v>Český Krumlov</v>
      </c>
    </row>
    <row r="112" spans="1:5" ht="16.5" customHeight="1">
      <c r="A112" s="194">
        <f>1+A110</f>
        <v>17</v>
      </c>
      <c r="B112" s="33">
        <v>2</v>
      </c>
      <c r="C112" s="33">
        <v>33</v>
      </c>
      <c r="D112" s="92" t="str">
        <f>přihlášky!$E$73</f>
        <v>Petr Svatoň</v>
      </c>
      <c r="E112" s="166" t="str">
        <f>přihlášky!C11</f>
        <v xml:space="preserve">Tábor </v>
      </c>
    </row>
    <row r="113" spans="1:5" ht="16.5" customHeight="1">
      <c r="A113" s="194"/>
      <c r="B113" s="33">
        <v>1</v>
      </c>
      <c r="C113" s="33">
        <v>34</v>
      </c>
      <c r="D113" s="94" t="str">
        <f>přihlášky!$E$86</f>
        <v>Vít Nevšímal</v>
      </c>
      <c r="E113" s="166" t="str">
        <f>přihlášky!C12</f>
        <v>České Budějovice</v>
      </c>
    </row>
    <row r="114" spans="1:5" ht="16.5" customHeight="1">
      <c r="A114" s="194">
        <f>1+A112</f>
        <v>18</v>
      </c>
      <c r="B114" s="33">
        <v>2</v>
      </c>
      <c r="C114" s="33">
        <v>35</v>
      </c>
      <c r="D114" s="92" t="str">
        <f>přihlášky!$E$99</f>
        <v>Černovský Michal</v>
      </c>
      <c r="E114" s="166" t="str">
        <f>přihlášky!C13</f>
        <v>Strakonice</v>
      </c>
    </row>
    <row r="115" spans="1:5" ht="16.5" customHeight="1" thickBot="1">
      <c r="A115" s="195"/>
      <c r="B115" s="34">
        <v>1</v>
      </c>
      <c r="C115" s="34">
        <v>36</v>
      </c>
      <c r="D115" s="97" t="str">
        <f>přihlášky!$E$22</f>
        <v>Hrádek Martin</v>
      </c>
      <c r="E115" s="168" t="str">
        <f>přihlášky!C7</f>
        <v>Jindřichův Hradec</v>
      </c>
    </row>
    <row r="116" spans="1:5" ht="16.5" customHeight="1">
      <c r="A116" s="196" t="s">
        <v>19</v>
      </c>
      <c r="B116" s="197"/>
      <c r="C116" s="197"/>
      <c r="D116" s="197"/>
      <c r="E116" s="198"/>
    </row>
    <row r="117" spans="1:5" ht="16.5" customHeight="1" thickBot="1">
      <c r="A117" s="199"/>
      <c r="B117" s="200"/>
      <c r="C117" s="200"/>
      <c r="D117" s="200"/>
      <c r="E117" s="201"/>
    </row>
    <row r="118" spans="1:5" ht="48" customHeight="1" thickBot="1">
      <c r="A118" s="41" t="s">
        <v>17</v>
      </c>
      <c r="B118" s="42" t="s">
        <v>16</v>
      </c>
      <c r="C118" s="43" t="s">
        <v>10</v>
      </c>
      <c r="D118" s="43" t="s">
        <v>0</v>
      </c>
      <c r="E118" s="112" t="s">
        <v>2</v>
      </c>
    </row>
    <row r="119" spans="1:5" ht="16.5" customHeight="1">
      <c r="A119" s="203">
        <f>1+A114</f>
        <v>19</v>
      </c>
      <c r="B119" s="121">
        <v>2</v>
      </c>
      <c r="C119" s="121">
        <v>37</v>
      </c>
      <c r="D119" s="122" t="str">
        <f>přihlášky!$E$35</f>
        <v>Jiráň Marek</v>
      </c>
      <c r="E119" s="169" t="str">
        <f>přihlášky!C8</f>
        <v xml:space="preserve">Prachatice </v>
      </c>
    </row>
    <row r="120" spans="1:5" ht="16.5" customHeight="1">
      <c r="A120" s="194"/>
      <c r="B120" s="33">
        <v>1</v>
      </c>
      <c r="C120" s="33">
        <v>38</v>
      </c>
      <c r="D120" s="94" t="str">
        <f>přihlášky!$E$48</f>
        <v>Michal Kašpar</v>
      </c>
      <c r="E120" s="166" t="str">
        <f>přihlášky!C9</f>
        <v>Písek</v>
      </c>
    </row>
    <row r="121" spans="1:5" ht="16.5" customHeight="1">
      <c r="A121" s="194">
        <f>1+A119</f>
        <v>20</v>
      </c>
      <c r="B121" s="33">
        <v>2</v>
      </c>
      <c r="C121" s="33">
        <v>39</v>
      </c>
      <c r="D121" s="92" t="str">
        <f>přihlášky!$E$61</f>
        <v>Jiří Bartuška</v>
      </c>
      <c r="E121" s="166" t="str">
        <f>přihlášky!C10</f>
        <v>Český Krumlov</v>
      </c>
    </row>
    <row r="122" spans="1:5" ht="16.5" customHeight="1">
      <c r="A122" s="194"/>
      <c r="B122" s="33">
        <v>1</v>
      </c>
      <c r="C122" s="33">
        <v>40</v>
      </c>
      <c r="D122" s="92" t="str">
        <f>přihlášky!$E$74</f>
        <v>Michal Podzimek</v>
      </c>
      <c r="E122" s="166" t="str">
        <f>přihlášky!C11</f>
        <v xml:space="preserve">Tábor </v>
      </c>
    </row>
    <row r="123" spans="1:5" ht="16.5" customHeight="1">
      <c r="A123" s="194">
        <f>1+A121</f>
        <v>21</v>
      </c>
      <c r="B123" s="33">
        <v>2</v>
      </c>
      <c r="C123" s="33">
        <v>41</v>
      </c>
      <c r="D123" s="92" t="str">
        <f>přihlášky!$E$87</f>
        <v>Pavel Farka</v>
      </c>
      <c r="E123" s="166" t="str">
        <f>přihlášky!C12</f>
        <v>České Budějovice</v>
      </c>
    </row>
    <row r="124" spans="1:5" ht="16.5" customHeight="1">
      <c r="A124" s="194"/>
      <c r="B124" s="33">
        <v>1</v>
      </c>
      <c r="C124" s="33">
        <v>42</v>
      </c>
      <c r="D124" s="92" t="str">
        <f>přihlášky!$E$100</f>
        <v>Muchl Vladimír</v>
      </c>
      <c r="E124" s="166" t="str">
        <f>přihlášky!C13</f>
        <v>Strakonice</v>
      </c>
    </row>
    <row r="125" spans="1:5" ht="16.5" customHeight="1">
      <c r="A125" s="194">
        <f>1+A123</f>
        <v>22</v>
      </c>
      <c r="B125" s="33">
        <v>2</v>
      </c>
      <c r="C125" s="33">
        <v>43</v>
      </c>
      <c r="D125" s="92" t="str">
        <f>přihlášky!$E$23</f>
        <v>Janů Pavel</v>
      </c>
      <c r="E125" s="166" t="str">
        <f>přihlášky!C7</f>
        <v>Jindřichův Hradec</v>
      </c>
    </row>
    <row r="126" spans="1:5" ht="16.5" customHeight="1">
      <c r="A126" s="194"/>
      <c r="B126" s="33">
        <v>1</v>
      </c>
      <c r="C126" s="33">
        <v>44</v>
      </c>
      <c r="D126" s="92" t="str">
        <f>přihlášky!$E$36</f>
        <v>Šustr Jiří</v>
      </c>
      <c r="E126" s="166" t="str">
        <f>přihlášky!C8</f>
        <v xml:space="preserve">Prachatice </v>
      </c>
    </row>
    <row r="127" spans="1:5" ht="16.5" customHeight="1">
      <c r="A127" s="194">
        <f>1+A125</f>
        <v>23</v>
      </c>
      <c r="B127" s="33">
        <v>2</v>
      </c>
      <c r="C127" s="33">
        <v>45</v>
      </c>
      <c r="D127" s="94" t="str">
        <f>přihlášky!$E$49</f>
        <v>Miroslav Vinkelhofer</v>
      </c>
      <c r="E127" s="166" t="str">
        <f>přihlášky!C9</f>
        <v>Písek</v>
      </c>
    </row>
    <row r="128" spans="1:5" ht="16.5" customHeight="1">
      <c r="A128" s="194"/>
      <c r="B128" s="33">
        <v>1</v>
      </c>
      <c r="C128" s="33">
        <v>46</v>
      </c>
      <c r="D128" s="92" t="str">
        <f>přihlášky!$E$62</f>
        <v>Josef Šandera</v>
      </c>
      <c r="E128" s="166" t="str">
        <f>přihlášky!C10</f>
        <v>Český Krumlov</v>
      </c>
    </row>
    <row r="129" spans="1:5" ht="16.5" customHeight="1">
      <c r="A129" s="194">
        <f>1+A127</f>
        <v>24</v>
      </c>
      <c r="B129" s="33">
        <v>2</v>
      </c>
      <c r="C129" s="33">
        <v>47</v>
      </c>
      <c r="D129" s="92" t="str">
        <f>přihlášky!$E$75</f>
        <v>Jan Benďák</v>
      </c>
      <c r="E129" s="166" t="str">
        <f>přihlášky!C11</f>
        <v xml:space="preserve">Tábor </v>
      </c>
    </row>
    <row r="130" spans="1:5" ht="16.5" customHeight="1">
      <c r="A130" s="194"/>
      <c r="B130" s="33">
        <v>1</v>
      </c>
      <c r="C130" s="33">
        <v>48</v>
      </c>
      <c r="D130" s="92" t="str">
        <f>přihlášky!$E$88</f>
        <v>Pavel Petrovič</v>
      </c>
      <c r="E130" s="166" t="str">
        <f>přihlášky!C12</f>
        <v>České Budějovice</v>
      </c>
    </row>
    <row r="131" spans="1:5" ht="16.5" customHeight="1">
      <c r="A131" s="194">
        <f>1+A129</f>
        <v>25</v>
      </c>
      <c r="B131" s="33">
        <v>2</v>
      </c>
      <c r="C131" s="33">
        <v>49</v>
      </c>
      <c r="D131" s="92" t="str">
        <f>přihlášky!$E$101</f>
        <v>Vaňač Aleš</v>
      </c>
      <c r="E131" s="166" t="str">
        <f>přihlášky!C13</f>
        <v>Strakonice</v>
      </c>
    </row>
    <row r="132" spans="1:5" ht="16.5" customHeight="1">
      <c r="A132" s="194"/>
      <c r="B132" s="33">
        <v>1</v>
      </c>
      <c r="C132" s="33">
        <v>50</v>
      </c>
      <c r="D132" s="92" t="str">
        <f>přihlášky!$E$24</f>
        <v>Šenkýř Marek</v>
      </c>
      <c r="E132" s="166" t="str">
        <f>přihlášky!C7</f>
        <v>Jindřichův Hradec</v>
      </c>
    </row>
    <row r="133" spans="1:5" ht="16.5" customHeight="1">
      <c r="A133" s="194">
        <f>1+A131</f>
        <v>26</v>
      </c>
      <c r="B133" s="33">
        <v>2</v>
      </c>
      <c r="C133" s="33">
        <v>51</v>
      </c>
      <c r="D133" s="92" t="str">
        <f>přihlášky!$E$37</f>
        <v>Cais Martin Bc.</v>
      </c>
      <c r="E133" s="166" t="str">
        <f>přihlášky!C8</f>
        <v xml:space="preserve">Prachatice </v>
      </c>
    </row>
    <row r="134" spans="1:5" ht="16.5" customHeight="1">
      <c r="A134" s="194"/>
      <c r="B134" s="33">
        <v>1</v>
      </c>
      <c r="C134" s="33">
        <v>52</v>
      </c>
      <c r="D134" s="94" t="str">
        <f>přihlášky!$E$50</f>
        <v>Miroslav Kroupa</v>
      </c>
      <c r="E134" s="166" t="str">
        <f>přihlášky!C9</f>
        <v>Písek</v>
      </c>
    </row>
    <row r="135" spans="1:5" ht="16.5" customHeight="1">
      <c r="A135" s="194">
        <f>1+A133</f>
        <v>27</v>
      </c>
      <c r="B135" s="33">
        <v>2</v>
      </c>
      <c r="C135" s="33">
        <v>53</v>
      </c>
      <c r="D135" s="92" t="str">
        <f>přihlášky!$E$63</f>
        <v>Aleš Preněk</v>
      </c>
      <c r="E135" s="166" t="str">
        <f>přihlášky!C10</f>
        <v>Český Krumlov</v>
      </c>
    </row>
    <row r="136" spans="1:5" ht="16.5" customHeight="1">
      <c r="A136" s="194"/>
      <c r="B136" s="33">
        <v>1</v>
      </c>
      <c r="C136" s="33">
        <v>54</v>
      </c>
      <c r="D136" s="92" t="str">
        <f>přihlášky!$E$76</f>
        <v>Josef Brožek</v>
      </c>
      <c r="E136" s="166" t="str">
        <f>přihlášky!C11</f>
        <v xml:space="preserve">Tábor </v>
      </c>
    </row>
    <row r="137" spans="1:5" ht="16.5" customHeight="1">
      <c r="A137" s="194">
        <f>1+A135</f>
        <v>28</v>
      </c>
      <c r="B137" s="33">
        <v>2</v>
      </c>
      <c r="C137" s="33">
        <v>55</v>
      </c>
      <c r="D137" s="92" t="str">
        <f>přihlášky!$E$89</f>
        <v>Jan Ježek</v>
      </c>
      <c r="E137" s="166" t="str">
        <f>přihlášky!C12</f>
        <v>České Budějovice</v>
      </c>
    </row>
    <row r="138" spans="1:5" ht="16.5" customHeight="1">
      <c r="A138" s="194"/>
      <c r="B138" s="33">
        <v>1</v>
      </c>
      <c r="C138" s="33">
        <v>56</v>
      </c>
      <c r="D138" s="92" t="str">
        <f>přihlášky!$E$102</f>
        <v>Habich Michal</v>
      </c>
      <c r="E138" s="166" t="str">
        <f>přihlášky!C13</f>
        <v>Strakonice</v>
      </c>
    </row>
    <row r="139" spans="1:5" ht="16.5" customHeight="1">
      <c r="A139" s="194">
        <f>1+A137</f>
        <v>29</v>
      </c>
      <c r="B139" s="33">
        <v>2</v>
      </c>
      <c r="C139" s="33">
        <v>57</v>
      </c>
      <c r="D139" s="92" t="str">
        <f>přihlášky!$E$25</f>
        <v>nikdo</v>
      </c>
      <c r="E139" s="166" t="str">
        <f>přihlášky!C7</f>
        <v>Jindřichův Hradec</v>
      </c>
    </row>
    <row r="140" spans="1:5" ht="16.5" customHeight="1">
      <c r="A140" s="194"/>
      <c r="B140" s="33">
        <v>1</v>
      </c>
      <c r="C140" s="33">
        <v>58</v>
      </c>
      <c r="D140" s="92" t="str">
        <f>přihlášky!$E$38</f>
        <v>Pecka Petr</v>
      </c>
      <c r="E140" s="166" t="str">
        <f>přihlášky!C8</f>
        <v xml:space="preserve">Prachatice </v>
      </c>
    </row>
    <row r="141" spans="1:5" ht="16.5" customHeight="1">
      <c r="A141" s="194">
        <f>1+A139</f>
        <v>30</v>
      </c>
      <c r="B141" s="33">
        <v>2</v>
      </c>
      <c r="C141" s="33">
        <v>59</v>
      </c>
      <c r="D141" s="92" t="str">
        <f>přihlášky!$E$51</f>
        <v>Michal Brousil</v>
      </c>
      <c r="E141" s="166" t="str">
        <f>přihlášky!C9</f>
        <v>Písek</v>
      </c>
    </row>
    <row r="142" spans="1:5" ht="16.5" customHeight="1">
      <c r="A142" s="194"/>
      <c r="B142" s="33">
        <v>1</v>
      </c>
      <c r="C142" s="33">
        <v>60</v>
      </c>
      <c r="D142" s="96" t="str">
        <f>přihlášky!$E$64</f>
        <v>Václav Otennschlager</v>
      </c>
      <c r="E142" s="166" t="str">
        <f>přihlášky!C10</f>
        <v>Český Krumlov</v>
      </c>
    </row>
    <row r="143" spans="1:5" ht="16.5" customHeight="1">
      <c r="A143" s="194">
        <f>1+A141</f>
        <v>31</v>
      </c>
      <c r="B143" s="33">
        <v>2</v>
      </c>
      <c r="C143" s="33">
        <v>61</v>
      </c>
      <c r="D143" s="92" t="str">
        <f>přihlášky!$E$77</f>
        <v>nikdo</v>
      </c>
      <c r="E143" s="166" t="str">
        <f>přihlášky!C11</f>
        <v xml:space="preserve">Tábor </v>
      </c>
    </row>
    <row r="144" spans="1:5" ht="16.5" customHeight="1">
      <c r="A144" s="194"/>
      <c r="B144" s="33">
        <v>1</v>
      </c>
      <c r="C144" s="33">
        <v>62</v>
      </c>
      <c r="D144" s="92" t="str">
        <f>přihlášky!$E$90</f>
        <v>nikdo</v>
      </c>
      <c r="E144" s="166" t="str">
        <f>přihlášky!C12</f>
        <v>České Budějovice</v>
      </c>
    </row>
    <row r="145" spans="1:5" ht="16.5" customHeight="1">
      <c r="A145" s="194">
        <f>1+A143</f>
        <v>32</v>
      </c>
      <c r="B145" s="33">
        <v>2</v>
      </c>
      <c r="C145" s="33">
        <v>63</v>
      </c>
      <c r="D145" s="92" t="str">
        <f>přihlášky!$E$103</f>
        <v>nikdo</v>
      </c>
      <c r="E145" s="166" t="str">
        <f>přihlášky!C13</f>
        <v>Strakonice</v>
      </c>
    </row>
    <row r="146" spans="1:5" ht="16.5" customHeight="1">
      <c r="A146" s="194"/>
      <c r="B146" s="33">
        <v>1</v>
      </c>
      <c r="C146" s="33">
        <v>64</v>
      </c>
      <c r="D146" s="92" t="str">
        <f>přihlášky!$E$26</f>
        <v>nikdo</v>
      </c>
      <c r="E146" s="166" t="str">
        <f>přihlášky!C7</f>
        <v>Jindřichův Hradec</v>
      </c>
    </row>
    <row r="147" spans="1:5" ht="16.5" customHeight="1">
      <c r="A147" s="194">
        <f>1+A145</f>
        <v>33</v>
      </c>
      <c r="B147" s="33">
        <v>2</v>
      </c>
      <c r="C147" s="33">
        <v>65</v>
      </c>
      <c r="D147" s="92" t="str">
        <f>přihlášky!$E$39</f>
        <v>nikdo</v>
      </c>
      <c r="E147" s="166" t="str">
        <f>přihlášky!C8</f>
        <v xml:space="preserve">Prachatice </v>
      </c>
    </row>
    <row r="148" spans="1:5" ht="16.5" customHeight="1">
      <c r="A148" s="194"/>
      <c r="B148" s="33">
        <v>1</v>
      </c>
      <c r="C148" s="33">
        <v>66</v>
      </c>
      <c r="D148" s="92" t="str">
        <f>přihlášky!$E$52</f>
        <v>Libor Kousal</v>
      </c>
      <c r="E148" s="166" t="str">
        <f>přihlášky!C9</f>
        <v>Písek</v>
      </c>
    </row>
    <row r="149" spans="1:5" ht="16.5" customHeight="1">
      <c r="A149" s="194">
        <f>1+A147</f>
        <v>34</v>
      </c>
      <c r="B149" s="33">
        <v>2</v>
      </c>
      <c r="C149" s="33">
        <v>67</v>
      </c>
      <c r="D149" s="92" t="str">
        <f>přihlášky!$E$65</f>
        <v>Pavel Talíř</v>
      </c>
      <c r="E149" s="166" t="str">
        <f>přihlášky!C10</f>
        <v>Český Krumlov</v>
      </c>
    </row>
    <row r="150" spans="1:5" ht="16.5" customHeight="1">
      <c r="A150" s="194"/>
      <c r="B150" s="33">
        <v>1</v>
      </c>
      <c r="C150" s="33">
        <v>68</v>
      </c>
      <c r="D150" s="92" t="str">
        <f>přihlášky!$E$78</f>
        <v>nikdo</v>
      </c>
      <c r="E150" s="166" t="str">
        <f>přihlášky!C11</f>
        <v xml:space="preserve">Tábor </v>
      </c>
    </row>
    <row r="151" spans="1:5" ht="16.5" customHeight="1">
      <c r="A151" s="194">
        <f>1+A149</f>
        <v>35</v>
      </c>
      <c r="B151" s="33">
        <v>2</v>
      </c>
      <c r="C151" s="33">
        <v>69</v>
      </c>
      <c r="D151" s="92" t="str">
        <f>přihlášky!$E$91</f>
        <v>nikdo</v>
      </c>
      <c r="E151" s="166" t="str">
        <f>přihlášky!C12</f>
        <v>České Budějovice</v>
      </c>
    </row>
    <row r="152" spans="1:5" ht="16.5" customHeight="1" thickBot="1">
      <c r="A152" s="195"/>
      <c r="B152" s="34">
        <v>1</v>
      </c>
      <c r="C152" s="34">
        <v>70</v>
      </c>
      <c r="D152" s="97" t="str">
        <f>přihlášky!$E$104</f>
        <v>nikdo</v>
      </c>
      <c r="E152" s="168" t="str">
        <f>přihlášky!C13</f>
        <v>Strakonice</v>
      </c>
    </row>
    <row r="153" spans="1:5">
      <c r="A153" s="196" t="s">
        <v>20</v>
      </c>
      <c r="B153" s="197"/>
      <c r="C153" s="197"/>
      <c r="D153" s="197"/>
      <c r="E153" s="198"/>
    </row>
    <row r="154" spans="1:5" ht="16.5" thickBot="1">
      <c r="A154" s="199"/>
      <c r="B154" s="200"/>
      <c r="C154" s="200"/>
      <c r="D154" s="200"/>
      <c r="E154" s="201"/>
    </row>
    <row r="155" spans="1:5" ht="29.25" thickBot="1">
      <c r="A155" s="86" t="s">
        <v>17</v>
      </c>
      <c r="B155" s="87" t="s">
        <v>16</v>
      </c>
      <c r="C155" s="88" t="s">
        <v>10</v>
      </c>
      <c r="D155" s="89" t="s">
        <v>0</v>
      </c>
      <c r="E155" s="110" t="s">
        <v>2</v>
      </c>
    </row>
    <row r="156" spans="1:5">
      <c r="A156" s="206">
        <v>1</v>
      </c>
      <c r="B156" s="98">
        <v>1</v>
      </c>
      <c r="C156" s="98">
        <v>1</v>
      </c>
      <c r="D156" s="90" t="str">
        <f>přihlášky!$E$17</f>
        <v>Šmíd Stanislav</v>
      </c>
      <c r="E156" s="170" t="str">
        <f>přihlášky!C7</f>
        <v>Jindřichův Hradec</v>
      </c>
    </row>
    <row r="157" spans="1:5">
      <c r="A157" s="204"/>
      <c r="B157" s="99">
        <v>2</v>
      </c>
      <c r="C157" s="99">
        <v>2</v>
      </c>
      <c r="D157" s="92" t="str">
        <f>přihlášky!$E$30</f>
        <v>Jiráň Aleš</v>
      </c>
      <c r="E157" s="166" t="str">
        <f>přihlášky!C8</f>
        <v xml:space="preserve">Prachatice </v>
      </c>
    </row>
    <row r="158" spans="1:5">
      <c r="A158" s="204">
        <f>1+A156</f>
        <v>2</v>
      </c>
      <c r="B158" s="99">
        <v>1</v>
      </c>
      <c r="C158" s="99">
        <v>3</v>
      </c>
      <c r="D158" s="92" t="str">
        <f>přihlášky!$E$43</f>
        <v>Ladislav Fric</v>
      </c>
      <c r="E158" s="166" t="str">
        <f>přihlášky!C9</f>
        <v>Písek</v>
      </c>
    </row>
    <row r="159" spans="1:5">
      <c r="A159" s="204"/>
      <c r="B159" s="99">
        <v>2</v>
      </c>
      <c r="C159" s="99">
        <v>4</v>
      </c>
      <c r="D159" s="92" t="str">
        <f>přihlášky!$E$56</f>
        <v>Adolf Klein</v>
      </c>
      <c r="E159" s="166" t="str">
        <f>přihlášky!C10</f>
        <v>Český Krumlov</v>
      </c>
    </row>
    <row r="160" spans="1:5">
      <c r="A160" s="204">
        <f>1+A158</f>
        <v>3</v>
      </c>
      <c r="B160" s="99">
        <v>1</v>
      </c>
      <c r="C160" s="99">
        <v>5</v>
      </c>
      <c r="D160" s="92" t="str">
        <f>přihlášky!$E$69</f>
        <v>Radek Kummel</v>
      </c>
      <c r="E160" s="166" t="str">
        <f>přihlášky!C11</f>
        <v xml:space="preserve">Tábor </v>
      </c>
    </row>
    <row r="161" spans="1:5">
      <c r="A161" s="204"/>
      <c r="B161" s="99">
        <v>2</v>
      </c>
      <c r="C161" s="99">
        <v>6</v>
      </c>
      <c r="D161" s="92" t="str">
        <f>přihlášky!$E$82</f>
        <v>Petr Habeš</v>
      </c>
      <c r="E161" s="166" t="str">
        <f>přihlášky!C12</f>
        <v>České Budějovice</v>
      </c>
    </row>
    <row r="162" spans="1:5">
      <c r="A162" s="204">
        <f>1+A160</f>
        <v>4</v>
      </c>
      <c r="B162" s="99">
        <v>1</v>
      </c>
      <c r="C162" s="99">
        <v>7</v>
      </c>
      <c r="D162" s="92" t="str">
        <f>přihlášky!$E$95</f>
        <v>Hrach František</v>
      </c>
      <c r="E162" s="166" t="str">
        <f>přihlášky!C13</f>
        <v>Strakonice</v>
      </c>
    </row>
    <row r="163" spans="1:5">
      <c r="A163" s="204"/>
      <c r="B163" s="99">
        <v>2</v>
      </c>
      <c r="C163" s="99">
        <v>8</v>
      </c>
      <c r="D163" s="92" t="str">
        <f>přihlášky!$E$18</f>
        <v>Koláček Marek</v>
      </c>
      <c r="E163" s="166" t="str">
        <f>přihlášky!C7</f>
        <v>Jindřichův Hradec</v>
      </c>
    </row>
    <row r="164" spans="1:5">
      <c r="A164" s="204">
        <f>1+A162</f>
        <v>5</v>
      </c>
      <c r="B164" s="99">
        <v>1</v>
      </c>
      <c r="C164" s="99">
        <v>9</v>
      </c>
      <c r="D164" s="92" t="str">
        <f>přihlášky!$E$31</f>
        <v>Rosa Petr</v>
      </c>
      <c r="E164" s="166" t="str">
        <f>přihlášky!C8</f>
        <v xml:space="preserve">Prachatice </v>
      </c>
    </row>
    <row r="165" spans="1:5">
      <c r="A165" s="204"/>
      <c r="B165" s="99">
        <v>2</v>
      </c>
      <c r="C165" s="99">
        <v>10</v>
      </c>
      <c r="D165" s="92" t="str">
        <f>přihlášky!$E$44</f>
        <v>Radek Král</v>
      </c>
      <c r="E165" s="166" t="str">
        <f>přihlášky!C9</f>
        <v>Písek</v>
      </c>
    </row>
    <row r="166" spans="1:5">
      <c r="A166" s="204">
        <f>1+A164</f>
        <v>6</v>
      </c>
      <c r="B166" s="99">
        <v>1</v>
      </c>
      <c r="C166" s="99">
        <v>11</v>
      </c>
      <c r="D166" s="92" t="str">
        <f>přihlášky!$E$57</f>
        <v>Milan Čada</v>
      </c>
      <c r="E166" s="166" t="str">
        <f>přihlášky!C10</f>
        <v>Český Krumlov</v>
      </c>
    </row>
    <row r="167" spans="1:5">
      <c r="A167" s="204"/>
      <c r="B167" s="99">
        <v>2</v>
      </c>
      <c r="C167" s="99">
        <v>12</v>
      </c>
      <c r="D167" s="92" t="str">
        <f>přihlášky!$E$70</f>
        <v>Václav Dvořák</v>
      </c>
      <c r="E167" s="166" t="str">
        <f>přihlášky!C11</f>
        <v xml:space="preserve">Tábor </v>
      </c>
    </row>
    <row r="168" spans="1:5">
      <c r="A168" s="204">
        <f>1+A166</f>
        <v>7</v>
      </c>
      <c r="B168" s="99">
        <v>1</v>
      </c>
      <c r="C168" s="99">
        <v>13</v>
      </c>
      <c r="D168" s="92" t="str">
        <f>přihlášky!$E$83</f>
        <v>Milan Kriso</v>
      </c>
      <c r="E168" s="166" t="str">
        <f>přihlášky!C12</f>
        <v>České Budějovice</v>
      </c>
    </row>
    <row r="169" spans="1:5">
      <c r="A169" s="204"/>
      <c r="B169" s="99">
        <v>2</v>
      </c>
      <c r="C169" s="99">
        <v>14</v>
      </c>
      <c r="D169" s="92" t="str">
        <f>přihlášky!$E$96</f>
        <v>Pěnča Milan</v>
      </c>
      <c r="E169" s="166" t="str">
        <f>přihlášky!C13</f>
        <v>Strakonice</v>
      </c>
    </row>
    <row r="170" spans="1:5">
      <c r="A170" s="204">
        <f>1+A168</f>
        <v>8</v>
      </c>
      <c r="B170" s="99">
        <v>1</v>
      </c>
      <c r="C170" s="99">
        <v>15</v>
      </c>
      <c r="D170" s="94" t="str">
        <f>přihlášky!$E$19</f>
        <v>Doktor Michal</v>
      </c>
      <c r="E170" s="166" t="str">
        <f>přihlášky!C7</f>
        <v>Jindřichův Hradec</v>
      </c>
    </row>
    <row r="171" spans="1:5">
      <c r="A171" s="204"/>
      <c r="B171" s="99">
        <v>2</v>
      </c>
      <c r="C171" s="99">
        <v>16</v>
      </c>
      <c r="D171" s="92" t="str">
        <f>přihlášky!$E$32</f>
        <v>Lenc Eduard</v>
      </c>
      <c r="E171" s="166" t="str">
        <f>přihlášky!C8</f>
        <v xml:space="preserve">Prachatice </v>
      </c>
    </row>
    <row r="172" spans="1:5">
      <c r="A172" s="204">
        <f>1+A170</f>
        <v>9</v>
      </c>
      <c r="B172" s="99">
        <v>1</v>
      </c>
      <c r="C172" s="99">
        <v>17</v>
      </c>
      <c r="D172" s="92" t="str">
        <f>přihlášky!$E$45</f>
        <v>Petr Kalous</v>
      </c>
      <c r="E172" s="166" t="str">
        <f>přihlášky!C9</f>
        <v>Písek</v>
      </c>
    </row>
    <row r="173" spans="1:5">
      <c r="A173" s="204"/>
      <c r="B173" s="99">
        <v>2</v>
      </c>
      <c r="C173" s="99">
        <v>18</v>
      </c>
      <c r="D173" s="92" t="str">
        <f>přihlášky!$E$58</f>
        <v>Michal Škampa</v>
      </c>
      <c r="E173" s="166" t="str">
        <f>přihlášky!C10</f>
        <v>Český Krumlov</v>
      </c>
    </row>
    <row r="174" spans="1:5">
      <c r="A174" s="204">
        <f>1+A172</f>
        <v>10</v>
      </c>
      <c r="B174" s="99">
        <v>1</v>
      </c>
      <c r="C174" s="99">
        <v>19</v>
      </c>
      <c r="D174" s="95" t="str">
        <f>přihlášky!$E$71</f>
        <v>Milan Řezáč</v>
      </c>
      <c r="E174" s="166" t="str">
        <f>přihlášky!C11</f>
        <v xml:space="preserve">Tábor </v>
      </c>
    </row>
    <row r="175" spans="1:5">
      <c r="A175" s="204"/>
      <c r="B175" s="99">
        <v>2</v>
      </c>
      <c r="C175" s="99">
        <v>20</v>
      </c>
      <c r="D175" s="94" t="str">
        <f>přihlášky!$E$84</f>
        <v>Miroslav Klimeš</v>
      </c>
      <c r="E175" s="166" t="str">
        <f>přihlášky!C12</f>
        <v>České Budějovice</v>
      </c>
    </row>
    <row r="176" spans="1:5">
      <c r="A176" s="204">
        <f>1+A174</f>
        <v>11</v>
      </c>
      <c r="B176" s="99">
        <v>1</v>
      </c>
      <c r="C176" s="99">
        <v>21</v>
      </c>
      <c r="D176" s="92" t="str">
        <f>přihlášky!$E$97</f>
        <v>Louda Petr</v>
      </c>
      <c r="E176" s="166" t="str">
        <f>přihlášky!C13</f>
        <v>Strakonice</v>
      </c>
    </row>
    <row r="177" spans="1:5">
      <c r="A177" s="204"/>
      <c r="B177" s="99">
        <v>2</v>
      </c>
      <c r="C177" s="99">
        <v>22</v>
      </c>
      <c r="D177" s="95" t="str">
        <f>přihlášky!$E$20</f>
        <v>Švehla Radim</v>
      </c>
      <c r="E177" s="166" t="str">
        <f>přihlášky!C7</f>
        <v>Jindřichův Hradec</v>
      </c>
    </row>
    <row r="178" spans="1:5">
      <c r="A178" s="204">
        <f>1+A176</f>
        <v>12</v>
      </c>
      <c r="B178" s="99">
        <v>1</v>
      </c>
      <c r="C178" s="99">
        <v>23</v>
      </c>
      <c r="D178" s="92" t="str">
        <f>přihlášky!$E$33</f>
        <v>Vrhel Petr</v>
      </c>
      <c r="E178" s="166" t="str">
        <f>přihlášky!C8</f>
        <v xml:space="preserve">Prachatice </v>
      </c>
    </row>
    <row r="179" spans="1:5">
      <c r="A179" s="204"/>
      <c r="B179" s="99">
        <v>2</v>
      </c>
      <c r="C179" s="99">
        <v>24</v>
      </c>
      <c r="D179" s="95" t="str">
        <f>přihlášky!$E$46</f>
        <v>Karel Trantina</v>
      </c>
      <c r="E179" s="166" t="str">
        <f>přihlášky!C9</f>
        <v>Písek</v>
      </c>
    </row>
    <row r="180" spans="1:5">
      <c r="A180" s="204">
        <f>1+A178</f>
        <v>13</v>
      </c>
      <c r="B180" s="99">
        <v>1</v>
      </c>
      <c r="C180" s="99">
        <v>25</v>
      </c>
      <c r="D180" s="95" t="str">
        <f>přihlášky!$E$59</f>
        <v>Jiří Stropek</v>
      </c>
      <c r="E180" s="166" t="str">
        <f>přihlášky!C10</f>
        <v>Český Krumlov</v>
      </c>
    </row>
    <row r="181" spans="1:5">
      <c r="A181" s="204"/>
      <c r="B181" s="99">
        <v>2</v>
      </c>
      <c r="C181" s="99">
        <v>26</v>
      </c>
      <c r="D181" s="95" t="str">
        <f>přihlášky!$E$72</f>
        <v>Jiří Mareš</v>
      </c>
      <c r="E181" s="166" t="str">
        <f>přihlášky!C11</f>
        <v xml:space="preserve">Tábor </v>
      </c>
    </row>
    <row r="182" spans="1:5">
      <c r="A182" s="204">
        <f>1+A180</f>
        <v>14</v>
      </c>
      <c r="B182" s="99">
        <v>1</v>
      </c>
      <c r="C182" s="99">
        <v>27</v>
      </c>
      <c r="D182" s="95" t="str">
        <f>přihlášky!$E$85</f>
        <v>Jan Malík</v>
      </c>
      <c r="E182" s="166" t="str">
        <f>přihlášky!C12</f>
        <v>České Budějovice</v>
      </c>
    </row>
    <row r="183" spans="1:5">
      <c r="A183" s="204"/>
      <c r="B183" s="99">
        <v>2</v>
      </c>
      <c r="C183" s="99">
        <v>28</v>
      </c>
      <c r="D183" s="92" t="str">
        <f>přihlášky!$E$98</f>
        <v>Pěnča Ivan</v>
      </c>
      <c r="E183" s="166" t="str">
        <f>přihlášky!C13</f>
        <v>Strakonice</v>
      </c>
    </row>
    <row r="184" spans="1:5">
      <c r="A184" s="204">
        <f>1+A182</f>
        <v>15</v>
      </c>
      <c r="B184" s="99">
        <v>1</v>
      </c>
      <c r="C184" s="99">
        <v>29</v>
      </c>
      <c r="D184" s="92" t="str">
        <f>přihlášky!$E$21</f>
        <v>Ferdan Miroslav</v>
      </c>
      <c r="E184" s="166" t="str">
        <f>přihlášky!C7</f>
        <v>Jindřichův Hradec</v>
      </c>
    </row>
    <row r="185" spans="1:5">
      <c r="A185" s="204"/>
      <c r="B185" s="99">
        <v>2</v>
      </c>
      <c r="C185" s="99">
        <v>30</v>
      </c>
      <c r="D185" s="92" t="str">
        <f>přihlášky!$E$34</f>
        <v>Cinádr Jiří Bc.</v>
      </c>
      <c r="E185" s="166" t="str">
        <f>přihlášky!C8</f>
        <v xml:space="preserve">Prachatice </v>
      </c>
    </row>
    <row r="186" spans="1:5">
      <c r="A186" s="204">
        <f>1+A184</f>
        <v>16</v>
      </c>
      <c r="B186" s="99">
        <v>1</v>
      </c>
      <c r="C186" s="99">
        <v>31</v>
      </c>
      <c r="D186" s="92" t="str">
        <f>přihlášky!$E$47</f>
        <v>Zdeněk Javůrek</v>
      </c>
      <c r="E186" s="166" t="str">
        <f>přihlášky!C9</f>
        <v>Písek</v>
      </c>
    </row>
    <row r="187" spans="1:5">
      <c r="A187" s="204"/>
      <c r="B187" s="99">
        <v>2</v>
      </c>
      <c r="C187" s="99">
        <v>32</v>
      </c>
      <c r="D187" s="92" t="str">
        <f>přihlášky!$E$60</f>
        <v>Vladimír Štindl</v>
      </c>
      <c r="E187" s="166" t="str">
        <f>přihlášky!C10</f>
        <v>Český Krumlov</v>
      </c>
    </row>
    <row r="188" spans="1:5">
      <c r="A188" s="204">
        <f>1+A186</f>
        <v>17</v>
      </c>
      <c r="B188" s="99">
        <v>1</v>
      </c>
      <c r="C188" s="99">
        <v>33</v>
      </c>
      <c r="D188" s="92" t="str">
        <f>přihlášky!$E$73</f>
        <v>Petr Svatoň</v>
      </c>
      <c r="E188" s="166" t="str">
        <f>přihlášky!C11</f>
        <v xml:space="preserve">Tábor </v>
      </c>
    </row>
    <row r="189" spans="1:5">
      <c r="A189" s="204"/>
      <c r="B189" s="99">
        <v>2</v>
      </c>
      <c r="C189" s="99">
        <v>34</v>
      </c>
      <c r="D189" s="94" t="str">
        <f>přihlášky!$E$86</f>
        <v>Vít Nevšímal</v>
      </c>
      <c r="E189" s="166" t="str">
        <f>přihlášky!C12</f>
        <v>České Budějovice</v>
      </c>
    </row>
    <row r="190" spans="1:5">
      <c r="A190" s="204">
        <f>1+A188</f>
        <v>18</v>
      </c>
      <c r="B190" s="99">
        <v>1</v>
      </c>
      <c r="C190" s="99">
        <v>35</v>
      </c>
      <c r="D190" s="92" t="str">
        <f>přihlášky!$E$99</f>
        <v>Černovský Michal</v>
      </c>
      <c r="E190" s="166" t="str">
        <f>přihlášky!C13</f>
        <v>Strakonice</v>
      </c>
    </row>
    <row r="191" spans="1:5" ht="16.5" thickBot="1">
      <c r="A191" s="205"/>
      <c r="B191" s="100">
        <v>2</v>
      </c>
      <c r="C191" s="100">
        <v>36</v>
      </c>
      <c r="D191" s="97" t="str">
        <f>přihlášky!$E$22</f>
        <v>Hrádek Martin</v>
      </c>
      <c r="E191" s="168" t="str">
        <f>přihlášky!C7</f>
        <v>Jindřichův Hradec</v>
      </c>
    </row>
    <row r="192" spans="1:5">
      <c r="A192" s="196" t="s">
        <v>20</v>
      </c>
      <c r="B192" s="197"/>
      <c r="C192" s="197"/>
      <c r="D192" s="197"/>
      <c r="E192" s="198"/>
    </row>
    <row r="193" spans="1:5" ht="16.5" thickBot="1">
      <c r="A193" s="199"/>
      <c r="B193" s="200"/>
      <c r="C193" s="200"/>
      <c r="D193" s="200"/>
      <c r="E193" s="201"/>
    </row>
    <row r="194" spans="1:5" ht="29.25" thickBot="1">
      <c r="A194" s="86" t="s">
        <v>17</v>
      </c>
      <c r="B194" s="87" t="s">
        <v>16</v>
      </c>
      <c r="C194" s="88" t="s">
        <v>10</v>
      </c>
      <c r="D194" s="89" t="s">
        <v>0</v>
      </c>
      <c r="E194" s="110" t="s">
        <v>2</v>
      </c>
    </row>
    <row r="195" spans="1:5">
      <c r="A195" s="204">
        <f>1+A190</f>
        <v>19</v>
      </c>
      <c r="B195" s="99">
        <v>1</v>
      </c>
      <c r="C195" s="99">
        <v>37</v>
      </c>
      <c r="D195" s="92" t="str">
        <f>přihlášky!$E$35</f>
        <v>Jiráň Marek</v>
      </c>
      <c r="E195" s="166" t="str">
        <f>přihlášky!C8</f>
        <v xml:space="preserve">Prachatice </v>
      </c>
    </row>
    <row r="196" spans="1:5">
      <c r="A196" s="204"/>
      <c r="B196" s="99">
        <v>2</v>
      </c>
      <c r="C196" s="99">
        <v>38</v>
      </c>
      <c r="D196" s="94" t="str">
        <f>přihlášky!$E$48</f>
        <v>Michal Kašpar</v>
      </c>
      <c r="E196" s="166" t="str">
        <f>přihlášky!C9</f>
        <v>Písek</v>
      </c>
    </row>
    <row r="197" spans="1:5">
      <c r="A197" s="204">
        <f>1+A195</f>
        <v>20</v>
      </c>
      <c r="B197" s="99">
        <v>1</v>
      </c>
      <c r="C197" s="99">
        <v>39</v>
      </c>
      <c r="D197" s="92" t="str">
        <f>přihlášky!$E$61</f>
        <v>Jiří Bartuška</v>
      </c>
      <c r="E197" s="166" t="str">
        <f>přihlášky!C10</f>
        <v>Český Krumlov</v>
      </c>
    </row>
    <row r="198" spans="1:5">
      <c r="A198" s="204"/>
      <c r="B198" s="99">
        <v>2</v>
      </c>
      <c r="C198" s="99">
        <v>40</v>
      </c>
      <c r="D198" s="92" t="str">
        <f>přihlášky!$E$74</f>
        <v>Michal Podzimek</v>
      </c>
      <c r="E198" s="166" t="str">
        <f>přihlášky!C11</f>
        <v xml:space="preserve">Tábor </v>
      </c>
    </row>
    <row r="199" spans="1:5">
      <c r="A199" s="204">
        <f>1+A197</f>
        <v>21</v>
      </c>
      <c r="B199" s="99">
        <v>1</v>
      </c>
      <c r="C199" s="99">
        <v>41</v>
      </c>
      <c r="D199" s="92" t="str">
        <f>přihlášky!$E$87</f>
        <v>Pavel Farka</v>
      </c>
      <c r="E199" s="166" t="str">
        <f>přihlášky!C12</f>
        <v>České Budějovice</v>
      </c>
    </row>
    <row r="200" spans="1:5">
      <c r="A200" s="204"/>
      <c r="B200" s="99">
        <v>2</v>
      </c>
      <c r="C200" s="99">
        <v>42</v>
      </c>
      <c r="D200" s="92" t="str">
        <f>přihlášky!$E$100</f>
        <v>Muchl Vladimír</v>
      </c>
      <c r="E200" s="166" t="str">
        <f>přihlášky!C13</f>
        <v>Strakonice</v>
      </c>
    </row>
    <row r="201" spans="1:5">
      <c r="A201" s="204">
        <f>1+A199</f>
        <v>22</v>
      </c>
      <c r="B201" s="99">
        <v>1</v>
      </c>
      <c r="C201" s="99">
        <v>43</v>
      </c>
      <c r="D201" s="92" t="str">
        <f>přihlášky!$E$23</f>
        <v>Janů Pavel</v>
      </c>
      <c r="E201" s="166" t="str">
        <f>přihlášky!C7</f>
        <v>Jindřichův Hradec</v>
      </c>
    </row>
    <row r="202" spans="1:5">
      <c r="A202" s="204"/>
      <c r="B202" s="99">
        <v>2</v>
      </c>
      <c r="C202" s="99">
        <v>44</v>
      </c>
      <c r="D202" s="92" t="str">
        <f>přihlášky!$E$36</f>
        <v>Šustr Jiří</v>
      </c>
      <c r="E202" s="166" t="str">
        <f>přihlášky!C8</f>
        <v xml:space="preserve">Prachatice </v>
      </c>
    </row>
    <row r="203" spans="1:5">
      <c r="A203" s="204">
        <f>1+A201</f>
        <v>23</v>
      </c>
      <c r="B203" s="99">
        <v>1</v>
      </c>
      <c r="C203" s="99">
        <v>45</v>
      </c>
      <c r="D203" s="94" t="str">
        <f>přihlášky!$E$49</f>
        <v>Miroslav Vinkelhofer</v>
      </c>
      <c r="E203" s="166" t="str">
        <f>přihlášky!C9</f>
        <v>Písek</v>
      </c>
    </row>
    <row r="204" spans="1:5">
      <c r="A204" s="204"/>
      <c r="B204" s="99">
        <v>2</v>
      </c>
      <c r="C204" s="99">
        <v>46</v>
      </c>
      <c r="D204" s="92" t="str">
        <f>přihlášky!$E$62</f>
        <v>Josef Šandera</v>
      </c>
      <c r="E204" s="166" t="str">
        <f>přihlášky!C10</f>
        <v>Český Krumlov</v>
      </c>
    </row>
    <row r="205" spans="1:5">
      <c r="A205" s="204">
        <f>1+A203</f>
        <v>24</v>
      </c>
      <c r="B205" s="99">
        <v>1</v>
      </c>
      <c r="C205" s="99">
        <v>47</v>
      </c>
      <c r="D205" s="92" t="str">
        <f>přihlášky!$E$75</f>
        <v>Jan Benďák</v>
      </c>
      <c r="E205" s="166" t="str">
        <f>přihlášky!C11</f>
        <v xml:space="preserve">Tábor </v>
      </c>
    </row>
    <row r="206" spans="1:5">
      <c r="A206" s="204"/>
      <c r="B206" s="99">
        <v>2</v>
      </c>
      <c r="C206" s="99">
        <v>48</v>
      </c>
      <c r="D206" s="92" t="str">
        <f>přihlášky!$E$88</f>
        <v>Pavel Petrovič</v>
      </c>
      <c r="E206" s="166" t="str">
        <f>přihlášky!C12</f>
        <v>České Budějovice</v>
      </c>
    </row>
    <row r="207" spans="1:5">
      <c r="A207" s="204">
        <f>1+A205</f>
        <v>25</v>
      </c>
      <c r="B207" s="99">
        <v>1</v>
      </c>
      <c r="C207" s="99">
        <v>49</v>
      </c>
      <c r="D207" s="92" t="str">
        <f>přihlášky!$E$101</f>
        <v>Vaňač Aleš</v>
      </c>
      <c r="E207" s="166" t="str">
        <f>přihlášky!C13</f>
        <v>Strakonice</v>
      </c>
    </row>
    <row r="208" spans="1:5">
      <c r="A208" s="204"/>
      <c r="B208" s="99">
        <v>2</v>
      </c>
      <c r="C208" s="99">
        <v>50</v>
      </c>
      <c r="D208" s="92" t="str">
        <f>přihlášky!$E$24</f>
        <v>Šenkýř Marek</v>
      </c>
      <c r="E208" s="166" t="str">
        <f>přihlášky!C7</f>
        <v>Jindřichův Hradec</v>
      </c>
    </row>
    <row r="209" spans="1:5">
      <c r="A209" s="204">
        <f>1+A207</f>
        <v>26</v>
      </c>
      <c r="B209" s="99">
        <v>1</v>
      </c>
      <c r="C209" s="99">
        <v>51</v>
      </c>
      <c r="D209" s="92" t="str">
        <f>přihlášky!$E$37</f>
        <v>Cais Martin Bc.</v>
      </c>
      <c r="E209" s="166" t="str">
        <f>přihlášky!C8</f>
        <v xml:space="preserve">Prachatice </v>
      </c>
    </row>
    <row r="210" spans="1:5">
      <c r="A210" s="204"/>
      <c r="B210" s="99">
        <v>2</v>
      </c>
      <c r="C210" s="99">
        <v>52</v>
      </c>
      <c r="D210" s="94" t="str">
        <f>přihlášky!$E$50</f>
        <v>Miroslav Kroupa</v>
      </c>
      <c r="E210" s="166" t="str">
        <f>přihlášky!C9</f>
        <v>Písek</v>
      </c>
    </row>
    <row r="211" spans="1:5">
      <c r="A211" s="204">
        <f>1+A209</f>
        <v>27</v>
      </c>
      <c r="B211" s="99">
        <v>1</v>
      </c>
      <c r="C211" s="99">
        <v>53</v>
      </c>
      <c r="D211" s="92" t="str">
        <f>přihlášky!$E$63</f>
        <v>Aleš Preněk</v>
      </c>
      <c r="E211" s="166" t="str">
        <f>přihlášky!C10</f>
        <v>Český Krumlov</v>
      </c>
    </row>
    <row r="212" spans="1:5">
      <c r="A212" s="204"/>
      <c r="B212" s="99">
        <v>2</v>
      </c>
      <c r="C212" s="99">
        <v>54</v>
      </c>
      <c r="D212" s="92" t="str">
        <f>přihlášky!$E$76</f>
        <v>Josef Brožek</v>
      </c>
      <c r="E212" s="166" t="str">
        <f>přihlášky!C11</f>
        <v xml:space="preserve">Tábor </v>
      </c>
    </row>
    <row r="213" spans="1:5">
      <c r="A213" s="204">
        <f>1+A211</f>
        <v>28</v>
      </c>
      <c r="B213" s="99">
        <v>1</v>
      </c>
      <c r="C213" s="99">
        <v>55</v>
      </c>
      <c r="D213" s="92" t="str">
        <f>přihlášky!$E$89</f>
        <v>Jan Ježek</v>
      </c>
      <c r="E213" s="166" t="str">
        <f>přihlášky!C12</f>
        <v>České Budějovice</v>
      </c>
    </row>
    <row r="214" spans="1:5">
      <c r="A214" s="204"/>
      <c r="B214" s="99">
        <v>2</v>
      </c>
      <c r="C214" s="99">
        <v>56</v>
      </c>
      <c r="D214" s="92" t="str">
        <f>přihlášky!$E$102</f>
        <v>Habich Michal</v>
      </c>
      <c r="E214" s="166" t="str">
        <f>přihlášky!C13</f>
        <v>Strakonice</v>
      </c>
    </row>
    <row r="215" spans="1:5">
      <c r="A215" s="204">
        <f>1+A213</f>
        <v>29</v>
      </c>
      <c r="B215" s="99">
        <v>1</v>
      </c>
      <c r="C215" s="99">
        <v>57</v>
      </c>
      <c r="D215" s="92" t="str">
        <f>přihlášky!$E$25</f>
        <v>nikdo</v>
      </c>
      <c r="E215" s="166" t="str">
        <f>přihlášky!C7</f>
        <v>Jindřichův Hradec</v>
      </c>
    </row>
    <row r="216" spans="1:5">
      <c r="A216" s="204"/>
      <c r="B216" s="99">
        <v>2</v>
      </c>
      <c r="C216" s="99">
        <v>58</v>
      </c>
      <c r="D216" s="92" t="str">
        <f>přihlášky!$E$38</f>
        <v>Pecka Petr</v>
      </c>
      <c r="E216" s="166" t="str">
        <f>přihlášky!C8</f>
        <v xml:space="preserve">Prachatice </v>
      </c>
    </row>
    <row r="217" spans="1:5">
      <c r="A217" s="204">
        <f>1+A215</f>
        <v>30</v>
      </c>
      <c r="B217" s="99">
        <v>1</v>
      </c>
      <c r="C217" s="99">
        <v>59</v>
      </c>
      <c r="D217" s="92" t="str">
        <f>přihlášky!$E$51</f>
        <v>Michal Brousil</v>
      </c>
      <c r="E217" s="166" t="str">
        <f>přihlášky!C9</f>
        <v>Písek</v>
      </c>
    </row>
    <row r="218" spans="1:5">
      <c r="A218" s="204"/>
      <c r="B218" s="99">
        <v>2</v>
      </c>
      <c r="C218" s="99">
        <v>60</v>
      </c>
      <c r="D218" s="96" t="str">
        <f>přihlášky!$E$64</f>
        <v>Václav Otennschlager</v>
      </c>
      <c r="E218" s="166" t="str">
        <f>přihlášky!C10</f>
        <v>Český Krumlov</v>
      </c>
    </row>
    <row r="219" spans="1:5">
      <c r="A219" s="204">
        <f>1+A217</f>
        <v>31</v>
      </c>
      <c r="B219" s="99">
        <v>1</v>
      </c>
      <c r="C219" s="99">
        <v>61</v>
      </c>
      <c r="D219" s="92" t="str">
        <f>přihlášky!$E$77</f>
        <v>nikdo</v>
      </c>
      <c r="E219" s="166" t="str">
        <f>přihlášky!C11</f>
        <v xml:space="preserve">Tábor </v>
      </c>
    </row>
    <row r="220" spans="1:5">
      <c r="A220" s="204"/>
      <c r="B220" s="99">
        <v>2</v>
      </c>
      <c r="C220" s="99">
        <v>62</v>
      </c>
      <c r="D220" s="92" t="str">
        <f>přihlášky!$E$90</f>
        <v>nikdo</v>
      </c>
      <c r="E220" s="166" t="str">
        <f>přihlášky!C12</f>
        <v>České Budějovice</v>
      </c>
    </row>
    <row r="221" spans="1:5">
      <c r="A221" s="204">
        <f>1+A219</f>
        <v>32</v>
      </c>
      <c r="B221" s="99">
        <v>1</v>
      </c>
      <c r="C221" s="99">
        <v>63</v>
      </c>
      <c r="D221" s="92" t="str">
        <f>přihlášky!$E$103</f>
        <v>nikdo</v>
      </c>
      <c r="E221" s="166" t="str">
        <f>přihlášky!C13</f>
        <v>Strakonice</v>
      </c>
    </row>
    <row r="222" spans="1:5">
      <c r="A222" s="204"/>
      <c r="B222" s="99">
        <v>2</v>
      </c>
      <c r="C222" s="99">
        <v>64</v>
      </c>
      <c r="D222" s="92" t="str">
        <f>přihlášky!$E$26</f>
        <v>nikdo</v>
      </c>
      <c r="E222" s="166" t="str">
        <f>přihlášky!C7</f>
        <v>Jindřichův Hradec</v>
      </c>
    </row>
    <row r="223" spans="1:5">
      <c r="A223" s="204">
        <f>1+A221</f>
        <v>33</v>
      </c>
      <c r="B223" s="99">
        <v>1</v>
      </c>
      <c r="C223" s="99">
        <v>65</v>
      </c>
      <c r="D223" s="92" t="str">
        <f>přihlášky!$E$39</f>
        <v>nikdo</v>
      </c>
      <c r="E223" s="166" t="str">
        <f>přihlášky!C8</f>
        <v xml:space="preserve">Prachatice </v>
      </c>
    </row>
    <row r="224" spans="1:5">
      <c r="A224" s="204"/>
      <c r="B224" s="99">
        <v>2</v>
      </c>
      <c r="C224" s="99">
        <v>66</v>
      </c>
      <c r="D224" s="92" t="str">
        <f>přihlášky!$E$52</f>
        <v>Libor Kousal</v>
      </c>
      <c r="E224" s="166" t="str">
        <f>přihlášky!C9</f>
        <v>Písek</v>
      </c>
    </row>
    <row r="225" spans="1:5">
      <c r="A225" s="204">
        <f>1+A223</f>
        <v>34</v>
      </c>
      <c r="B225" s="99">
        <v>1</v>
      </c>
      <c r="C225" s="99">
        <v>67</v>
      </c>
      <c r="D225" s="92" t="str">
        <f>přihlášky!$E$65</f>
        <v>Pavel Talíř</v>
      </c>
      <c r="E225" s="166" t="str">
        <f>přihlášky!C10</f>
        <v>Český Krumlov</v>
      </c>
    </row>
    <row r="226" spans="1:5">
      <c r="A226" s="204"/>
      <c r="B226" s="99">
        <v>2</v>
      </c>
      <c r="C226" s="99">
        <v>68</v>
      </c>
      <c r="D226" s="92" t="str">
        <f>přihlášky!$E$78</f>
        <v>nikdo</v>
      </c>
      <c r="E226" s="166" t="str">
        <f>přihlášky!C11</f>
        <v xml:space="preserve">Tábor </v>
      </c>
    </row>
    <row r="227" spans="1:5">
      <c r="A227" s="204">
        <f>1+A225</f>
        <v>35</v>
      </c>
      <c r="B227" s="99">
        <v>1</v>
      </c>
      <c r="C227" s="99">
        <v>69</v>
      </c>
      <c r="D227" s="92" t="str">
        <f>přihlášky!$E$91</f>
        <v>nikdo</v>
      </c>
      <c r="E227" s="166" t="str">
        <f>přihlášky!C12</f>
        <v>České Budějovice</v>
      </c>
    </row>
    <row r="228" spans="1:5" ht="16.5" thickBot="1">
      <c r="A228" s="205"/>
      <c r="B228" s="100">
        <v>2</v>
      </c>
      <c r="C228" s="100">
        <v>70</v>
      </c>
      <c r="D228" s="97" t="str">
        <f>přihlášky!$E$104</f>
        <v>nikdo</v>
      </c>
      <c r="E228" s="168" t="str">
        <f>přihlášky!C13</f>
        <v>Strakonice</v>
      </c>
    </row>
    <row r="229" spans="1:5">
      <c r="A229" s="196" t="s">
        <v>21</v>
      </c>
      <c r="B229" s="197"/>
      <c r="C229" s="197"/>
      <c r="D229" s="197"/>
      <c r="E229" s="198"/>
    </row>
    <row r="230" spans="1:5" ht="16.5" thickBot="1">
      <c r="A230" s="199"/>
      <c r="B230" s="200"/>
      <c r="C230" s="200"/>
      <c r="D230" s="200"/>
      <c r="E230" s="201"/>
    </row>
    <row r="231" spans="1:5" ht="32.25" thickBot="1">
      <c r="A231" s="41" t="s">
        <v>17</v>
      </c>
      <c r="B231" s="42" t="s">
        <v>16</v>
      </c>
      <c r="C231" s="43" t="s">
        <v>10</v>
      </c>
      <c r="D231" s="43" t="s">
        <v>0</v>
      </c>
      <c r="E231" s="112" t="s">
        <v>2</v>
      </c>
    </row>
    <row r="232" spans="1:5">
      <c r="A232" s="203">
        <v>1</v>
      </c>
      <c r="B232" s="121">
        <v>2</v>
      </c>
      <c r="C232" s="121">
        <v>1</v>
      </c>
      <c r="D232" s="123" t="str">
        <f>přihlášky!$E$17</f>
        <v>Šmíd Stanislav</v>
      </c>
      <c r="E232" s="169" t="str">
        <f>přihlášky!C7</f>
        <v>Jindřichův Hradec</v>
      </c>
    </row>
    <row r="233" spans="1:5">
      <c r="A233" s="194"/>
      <c r="B233" s="33">
        <v>1</v>
      </c>
      <c r="C233" s="33">
        <v>2</v>
      </c>
      <c r="D233" s="92" t="str">
        <f>přihlášky!$E$30</f>
        <v>Jiráň Aleš</v>
      </c>
      <c r="E233" s="166" t="str">
        <f>přihlášky!C8</f>
        <v xml:space="preserve">Prachatice </v>
      </c>
    </row>
    <row r="234" spans="1:5">
      <c r="A234" s="194">
        <f>1+A232</f>
        <v>2</v>
      </c>
      <c r="B234" s="33">
        <v>2</v>
      </c>
      <c r="C234" s="33">
        <v>3</v>
      </c>
      <c r="D234" s="92" t="str">
        <f>přihlášky!$E$43</f>
        <v>Ladislav Fric</v>
      </c>
      <c r="E234" s="166" t="str">
        <f>přihlášky!C9</f>
        <v>Písek</v>
      </c>
    </row>
    <row r="235" spans="1:5">
      <c r="A235" s="194"/>
      <c r="B235" s="33">
        <v>1</v>
      </c>
      <c r="C235" s="33">
        <v>4</v>
      </c>
      <c r="D235" s="92" t="str">
        <f>přihlášky!$E$56</f>
        <v>Adolf Klein</v>
      </c>
      <c r="E235" s="166" t="str">
        <f>přihlášky!C10</f>
        <v>Český Krumlov</v>
      </c>
    </row>
    <row r="236" spans="1:5">
      <c r="A236" s="194">
        <f>1+A234</f>
        <v>3</v>
      </c>
      <c r="B236" s="33">
        <v>2</v>
      </c>
      <c r="C236" s="33">
        <v>5</v>
      </c>
      <c r="D236" s="92" t="str">
        <f>přihlášky!$E$69</f>
        <v>Radek Kummel</v>
      </c>
      <c r="E236" s="166" t="str">
        <f>přihlášky!C11</f>
        <v xml:space="preserve">Tábor </v>
      </c>
    </row>
    <row r="237" spans="1:5">
      <c r="A237" s="194"/>
      <c r="B237" s="33">
        <v>1</v>
      </c>
      <c r="C237" s="33">
        <v>6</v>
      </c>
      <c r="D237" s="92" t="str">
        <f>přihlášky!$E$82</f>
        <v>Petr Habeš</v>
      </c>
      <c r="E237" s="166" t="str">
        <f>přihlášky!C12</f>
        <v>České Budějovice</v>
      </c>
    </row>
    <row r="238" spans="1:5">
      <c r="A238" s="194">
        <f>1+A236</f>
        <v>4</v>
      </c>
      <c r="B238" s="33">
        <v>2</v>
      </c>
      <c r="C238" s="33">
        <v>7</v>
      </c>
      <c r="D238" s="92" t="str">
        <f>přihlášky!$E$95</f>
        <v>Hrach František</v>
      </c>
      <c r="E238" s="166" t="str">
        <f>přihlášky!C13</f>
        <v>Strakonice</v>
      </c>
    </row>
    <row r="239" spans="1:5">
      <c r="A239" s="194"/>
      <c r="B239" s="33">
        <v>1</v>
      </c>
      <c r="C239" s="33">
        <v>8</v>
      </c>
      <c r="D239" s="92" t="str">
        <f>přihlášky!$E$18</f>
        <v>Koláček Marek</v>
      </c>
      <c r="E239" s="166" t="str">
        <f>přihlášky!C7</f>
        <v>Jindřichův Hradec</v>
      </c>
    </row>
    <row r="240" spans="1:5">
      <c r="A240" s="194">
        <f>1+A238</f>
        <v>5</v>
      </c>
      <c r="B240" s="33">
        <v>2</v>
      </c>
      <c r="C240" s="33">
        <v>9</v>
      </c>
      <c r="D240" s="92" t="str">
        <f>přihlášky!$E$31</f>
        <v>Rosa Petr</v>
      </c>
      <c r="E240" s="166" t="str">
        <f>přihlášky!C8</f>
        <v xml:space="preserve">Prachatice </v>
      </c>
    </row>
    <row r="241" spans="1:5">
      <c r="A241" s="194"/>
      <c r="B241" s="33">
        <v>1</v>
      </c>
      <c r="C241" s="33">
        <v>10</v>
      </c>
      <c r="D241" s="92" t="str">
        <f>přihlášky!$E$44</f>
        <v>Radek Král</v>
      </c>
      <c r="E241" s="166" t="str">
        <f>přihlášky!C9</f>
        <v>Písek</v>
      </c>
    </row>
    <row r="242" spans="1:5">
      <c r="A242" s="194">
        <f>1+A240</f>
        <v>6</v>
      </c>
      <c r="B242" s="33">
        <v>2</v>
      </c>
      <c r="C242" s="33">
        <v>11</v>
      </c>
      <c r="D242" s="92" t="str">
        <f>přihlášky!$E$57</f>
        <v>Milan Čada</v>
      </c>
      <c r="E242" s="166" t="str">
        <f>přihlášky!C10</f>
        <v>Český Krumlov</v>
      </c>
    </row>
    <row r="243" spans="1:5">
      <c r="A243" s="194"/>
      <c r="B243" s="33">
        <v>1</v>
      </c>
      <c r="C243" s="33">
        <v>12</v>
      </c>
      <c r="D243" s="92" t="str">
        <f>přihlášky!$E$70</f>
        <v>Václav Dvořák</v>
      </c>
      <c r="E243" s="166" t="str">
        <f>přihlášky!C11</f>
        <v xml:space="preserve">Tábor </v>
      </c>
    </row>
    <row r="244" spans="1:5">
      <c r="A244" s="194">
        <f>1+A242</f>
        <v>7</v>
      </c>
      <c r="B244" s="33">
        <v>2</v>
      </c>
      <c r="C244" s="33">
        <v>13</v>
      </c>
      <c r="D244" s="92" t="str">
        <f>přihlášky!$E$83</f>
        <v>Milan Kriso</v>
      </c>
      <c r="E244" s="166" t="str">
        <f>přihlášky!C12</f>
        <v>České Budějovice</v>
      </c>
    </row>
    <row r="245" spans="1:5">
      <c r="A245" s="194"/>
      <c r="B245" s="33">
        <v>1</v>
      </c>
      <c r="C245" s="33">
        <v>14</v>
      </c>
      <c r="D245" s="92" t="str">
        <f>přihlášky!$E$96</f>
        <v>Pěnča Milan</v>
      </c>
      <c r="E245" s="166" t="str">
        <f>přihlášky!C13</f>
        <v>Strakonice</v>
      </c>
    </row>
    <row r="246" spans="1:5">
      <c r="A246" s="194">
        <f>1+A244</f>
        <v>8</v>
      </c>
      <c r="B246" s="33">
        <v>2</v>
      </c>
      <c r="C246" s="33">
        <v>15</v>
      </c>
      <c r="D246" s="94" t="str">
        <f>přihlášky!$E$19</f>
        <v>Doktor Michal</v>
      </c>
      <c r="E246" s="166" t="str">
        <f>přihlášky!C7</f>
        <v>Jindřichův Hradec</v>
      </c>
    </row>
    <row r="247" spans="1:5">
      <c r="A247" s="194"/>
      <c r="B247" s="33">
        <v>1</v>
      </c>
      <c r="C247" s="33">
        <v>16</v>
      </c>
      <c r="D247" s="92" t="str">
        <f>přihlášky!$E$32</f>
        <v>Lenc Eduard</v>
      </c>
      <c r="E247" s="166" t="str">
        <f>přihlášky!C8</f>
        <v xml:space="preserve">Prachatice </v>
      </c>
    </row>
    <row r="248" spans="1:5">
      <c r="A248" s="194">
        <f>1+A246</f>
        <v>9</v>
      </c>
      <c r="B248" s="33">
        <v>2</v>
      </c>
      <c r="C248" s="33">
        <v>17</v>
      </c>
      <c r="D248" s="92" t="str">
        <f>přihlášky!$E$45</f>
        <v>Petr Kalous</v>
      </c>
      <c r="E248" s="166" t="str">
        <f>přihlášky!C9</f>
        <v>Písek</v>
      </c>
    </row>
    <row r="249" spans="1:5">
      <c r="A249" s="194"/>
      <c r="B249" s="33">
        <v>1</v>
      </c>
      <c r="C249" s="33">
        <v>18</v>
      </c>
      <c r="D249" s="92" t="str">
        <f>přihlášky!$E$58</f>
        <v>Michal Škampa</v>
      </c>
      <c r="E249" s="166" t="str">
        <f>přihlášky!C10</f>
        <v>Český Krumlov</v>
      </c>
    </row>
    <row r="250" spans="1:5">
      <c r="A250" s="194">
        <f>1+A248</f>
        <v>10</v>
      </c>
      <c r="B250" s="33">
        <v>2</v>
      </c>
      <c r="C250" s="33">
        <v>19</v>
      </c>
      <c r="D250" s="95" t="str">
        <f>přihlášky!$E$71</f>
        <v>Milan Řezáč</v>
      </c>
      <c r="E250" s="166" t="str">
        <f>přihlášky!C11</f>
        <v xml:space="preserve">Tábor </v>
      </c>
    </row>
    <row r="251" spans="1:5">
      <c r="A251" s="194"/>
      <c r="B251" s="33">
        <v>1</v>
      </c>
      <c r="C251" s="33">
        <v>20</v>
      </c>
      <c r="D251" s="94" t="str">
        <f>přihlášky!$E$84</f>
        <v>Miroslav Klimeš</v>
      </c>
      <c r="E251" s="166" t="str">
        <f>přihlášky!C12</f>
        <v>České Budějovice</v>
      </c>
    </row>
    <row r="252" spans="1:5">
      <c r="A252" s="194">
        <f>1+A250</f>
        <v>11</v>
      </c>
      <c r="B252" s="33">
        <v>2</v>
      </c>
      <c r="C252" s="33">
        <v>21</v>
      </c>
      <c r="D252" s="92" t="str">
        <f>přihlášky!$E$97</f>
        <v>Louda Petr</v>
      </c>
      <c r="E252" s="166" t="str">
        <f>přihlášky!C13</f>
        <v>Strakonice</v>
      </c>
    </row>
    <row r="253" spans="1:5">
      <c r="A253" s="194"/>
      <c r="B253" s="33">
        <v>1</v>
      </c>
      <c r="C253" s="33">
        <v>22</v>
      </c>
      <c r="D253" s="95" t="str">
        <f>přihlášky!$E$20</f>
        <v>Švehla Radim</v>
      </c>
      <c r="E253" s="166" t="str">
        <f>přihlášky!C7</f>
        <v>Jindřichův Hradec</v>
      </c>
    </row>
    <row r="254" spans="1:5">
      <c r="A254" s="194">
        <f>1+A252</f>
        <v>12</v>
      </c>
      <c r="B254" s="33">
        <v>2</v>
      </c>
      <c r="C254" s="33">
        <v>23</v>
      </c>
      <c r="D254" s="92" t="str">
        <f>přihlášky!$E$33</f>
        <v>Vrhel Petr</v>
      </c>
      <c r="E254" s="166" t="str">
        <f>přihlášky!C8</f>
        <v xml:space="preserve">Prachatice </v>
      </c>
    </row>
    <row r="255" spans="1:5">
      <c r="A255" s="194"/>
      <c r="B255" s="33">
        <v>1</v>
      </c>
      <c r="C255" s="33">
        <v>24</v>
      </c>
      <c r="D255" s="95" t="str">
        <f>přihlášky!$E$46</f>
        <v>Karel Trantina</v>
      </c>
      <c r="E255" s="166" t="str">
        <f>přihlášky!C9</f>
        <v>Písek</v>
      </c>
    </row>
    <row r="256" spans="1:5">
      <c r="A256" s="194">
        <f>1+A254</f>
        <v>13</v>
      </c>
      <c r="B256" s="33">
        <v>2</v>
      </c>
      <c r="C256" s="33">
        <v>25</v>
      </c>
      <c r="D256" s="95" t="str">
        <f>přihlášky!$E$59</f>
        <v>Jiří Stropek</v>
      </c>
      <c r="E256" s="166" t="str">
        <f>přihlášky!C10</f>
        <v>Český Krumlov</v>
      </c>
    </row>
    <row r="257" spans="1:5">
      <c r="A257" s="194"/>
      <c r="B257" s="33">
        <v>1</v>
      </c>
      <c r="C257" s="33">
        <v>26</v>
      </c>
      <c r="D257" s="95" t="str">
        <f>přihlášky!$E$72</f>
        <v>Jiří Mareš</v>
      </c>
      <c r="E257" s="166" t="str">
        <f>přihlášky!C11</f>
        <v xml:space="preserve">Tábor </v>
      </c>
    </row>
    <row r="258" spans="1:5">
      <c r="A258" s="194">
        <f>1+A256</f>
        <v>14</v>
      </c>
      <c r="B258" s="33">
        <v>2</v>
      </c>
      <c r="C258" s="33">
        <v>27</v>
      </c>
      <c r="D258" s="95" t="str">
        <f>přihlášky!$E$85</f>
        <v>Jan Malík</v>
      </c>
      <c r="E258" s="166" t="str">
        <f>přihlášky!C12</f>
        <v>České Budějovice</v>
      </c>
    </row>
    <row r="259" spans="1:5">
      <c r="A259" s="194"/>
      <c r="B259" s="33">
        <v>1</v>
      </c>
      <c r="C259" s="33">
        <v>28</v>
      </c>
      <c r="D259" s="92" t="str">
        <f>přihlášky!$E$98</f>
        <v>Pěnča Ivan</v>
      </c>
      <c r="E259" s="166" t="str">
        <f>přihlášky!C13</f>
        <v>Strakonice</v>
      </c>
    </row>
    <row r="260" spans="1:5">
      <c r="A260" s="194">
        <f>1+A258</f>
        <v>15</v>
      </c>
      <c r="B260" s="33">
        <v>2</v>
      </c>
      <c r="C260" s="33">
        <v>29</v>
      </c>
      <c r="D260" s="92" t="str">
        <f>přihlášky!$E$21</f>
        <v>Ferdan Miroslav</v>
      </c>
      <c r="E260" s="166" t="str">
        <f>přihlášky!C7</f>
        <v>Jindřichův Hradec</v>
      </c>
    </row>
    <row r="261" spans="1:5">
      <c r="A261" s="194"/>
      <c r="B261" s="33">
        <v>1</v>
      </c>
      <c r="C261" s="33">
        <v>30</v>
      </c>
      <c r="D261" s="92" t="str">
        <f>přihlášky!$E$34</f>
        <v>Cinádr Jiří Bc.</v>
      </c>
      <c r="E261" s="166" t="str">
        <f>přihlášky!C8</f>
        <v xml:space="preserve">Prachatice </v>
      </c>
    </row>
    <row r="262" spans="1:5">
      <c r="A262" s="194">
        <f>1+A260</f>
        <v>16</v>
      </c>
      <c r="B262" s="33">
        <v>2</v>
      </c>
      <c r="C262" s="33">
        <v>31</v>
      </c>
      <c r="D262" s="92" t="str">
        <f>přihlášky!$E$47</f>
        <v>Zdeněk Javůrek</v>
      </c>
      <c r="E262" s="166" t="str">
        <f>přihlášky!C9</f>
        <v>Písek</v>
      </c>
    </row>
    <row r="263" spans="1:5">
      <c r="A263" s="194"/>
      <c r="B263" s="33">
        <v>1</v>
      </c>
      <c r="C263" s="33">
        <v>32</v>
      </c>
      <c r="D263" s="92" t="str">
        <f>přihlášky!$E$60</f>
        <v>Vladimír Štindl</v>
      </c>
      <c r="E263" s="166" t="str">
        <f>přihlášky!C10</f>
        <v>Český Krumlov</v>
      </c>
    </row>
    <row r="264" spans="1:5">
      <c r="A264" s="194">
        <f>1+A262</f>
        <v>17</v>
      </c>
      <c r="B264" s="33">
        <v>2</v>
      </c>
      <c r="C264" s="33">
        <v>33</v>
      </c>
      <c r="D264" s="92" t="str">
        <f>přihlášky!$E$73</f>
        <v>Petr Svatoň</v>
      </c>
      <c r="E264" s="166" t="str">
        <f>přihlášky!C11</f>
        <v xml:space="preserve">Tábor </v>
      </c>
    </row>
    <row r="265" spans="1:5">
      <c r="A265" s="194"/>
      <c r="B265" s="33">
        <v>1</v>
      </c>
      <c r="C265" s="33">
        <v>34</v>
      </c>
      <c r="D265" s="94" t="str">
        <f>přihlášky!$E$86</f>
        <v>Vít Nevšímal</v>
      </c>
      <c r="E265" s="166" t="str">
        <f>přihlášky!C12</f>
        <v>České Budějovice</v>
      </c>
    </row>
    <row r="266" spans="1:5">
      <c r="A266" s="194">
        <f>1+A264</f>
        <v>18</v>
      </c>
      <c r="B266" s="33">
        <v>2</v>
      </c>
      <c r="C266" s="33">
        <v>35</v>
      </c>
      <c r="D266" s="92" t="str">
        <f>přihlášky!$E$99</f>
        <v>Černovský Michal</v>
      </c>
      <c r="E266" s="166" t="str">
        <f>přihlášky!C13</f>
        <v>Strakonice</v>
      </c>
    </row>
    <row r="267" spans="1:5" ht="16.5" thickBot="1">
      <c r="A267" s="195"/>
      <c r="B267" s="34">
        <v>1</v>
      </c>
      <c r="C267" s="34">
        <v>36</v>
      </c>
      <c r="D267" s="97" t="str">
        <f>přihlášky!$E$22</f>
        <v>Hrádek Martin</v>
      </c>
      <c r="E267" s="168" t="str">
        <f>přihlášky!C7</f>
        <v>Jindřichův Hradec</v>
      </c>
    </row>
    <row r="268" spans="1:5">
      <c r="A268" s="196" t="s">
        <v>21</v>
      </c>
      <c r="B268" s="197"/>
      <c r="C268" s="197"/>
      <c r="D268" s="197"/>
      <c r="E268" s="198"/>
    </row>
    <row r="269" spans="1:5" ht="16.5" thickBot="1">
      <c r="A269" s="199"/>
      <c r="B269" s="200"/>
      <c r="C269" s="200"/>
      <c r="D269" s="200"/>
      <c r="E269" s="201"/>
    </row>
    <row r="270" spans="1:5" ht="32.25" thickBot="1">
      <c r="A270" s="41" t="s">
        <v>17</v>
      </c>
      <c r="B270" s="42" t="s">
        <v>16</v>
      </c>
      <c r="C270" s="43" t="s">
        <v>10</v>
      </c>
      <c r="D270" s="43" t="s">
        <v>0</v>
      </c>
      <c r="E270" s="112" t="s">
        <v>2</v>
      </c>
    </row>
    <row r="271" spans="1:5">
      <c r="A271" s="203">
        <f>1+A266</f>
        <v>19</v>
      </c>
      <c r="B271" s="121">
        <v>2</v>
      </c>
      <c r="C271" s="121">
        <v>37</v>
      </c>
      <c r="D271" s="122" t="str">
        <f>přihlášky!$E$35</f>
        <v>Jiráň Marek</v>
      </c>
      <c r="E271" s="169" t="str">
        <f>přihlášky!C8</f>
        <v xml:space="preserve">Prachatice </v>
      </c>
    </row>
    <row r="272" spans="1:5">
      <c r="A272" s="194"/>
      <c r="B272" s="33">
        <v>1</v>
      </c>
      <c r="C272" s="33">
        <v>38</v>
      </c>
      <c r="D272" s="94" t="str">
        <f>přihlášky!$E$48</f>
        <v>Michal Kašpar</v>
      </c>
      <c r="E272" s="166" t="str">
        <f>přihlášky!C9</f>
        <v>Písek</v>
      </c>
    </row>
    <row r="273" spans="1:5">
      <c r="A273" s="194">
        <f>1+A271</f>
        <v>20</v>
      </c>
      <c r="B273" s="33">
        <v>2</v>
      </c>
      <c r="C273" s="33">
        <v>39</v>
      </c>
      <c r="D273" s="92" t="str">
        <f>přihlášky!$E$61</f>
        <v>Jiří Bartuška</v>
      </c>
      <c r="E273" s="166" t="str">
        <f>přihlášky!C10</f>
        <v>Český Krumlov</v>
      </c>
    </row>
    <row r="274" spans="1:5">
      <c r="A274" s="194"/>
      <c r="B274" s="33">
        <v>1</v>
      </c>
      <c r="C274" s="33">
        <v>40</v>
      </c>
      <c r="D274" s="92" t="str">
        <f>přihlášky!$E$74</f>
        <v>Michal Podzimek</v>
      </c>
      <c r="E274" s="166" t="str">
        <f>přihlášky!C11</f>
        <v xml:space="preserve">Tábor </v>
      </c>
    </row>
    <row r="275" spans="1:5">
      <c r="A275" s="194">
        <f>1+A273</f>
        <v>21</v>
      </c>
      <c r="B275" s="33">
        <v>2</v>
      </c>
      <c r="C275" s="33">
        <v>41</v>
      </c>
      <c r="D275" s="92" t="str">
        <f>přihlášky!$E$87</f>
        <v>Pavel Farka</v>
      </c>
      <c r="E275" s="166" t="str">
        <f>přihlášky!C12</f>
        <v>České Budějovice</v>
      </c>
    </row>
    <row r="276" spans="1:5">
      <c r="A276" s="194"/>
      <c r="B276" s="33">
        <v>1</v>
      </c>
      <c r="C276" s="33">
        <v>42</v>
      </c>
      <c r="D276" s="92" t="str">
        <f>přihlášky!$E$100</f>
        <v>Muchl Vladimír</v>
      </c>
      <c r="E276" s="166" t="str">
        <f>přihlášky!C13</f>
        <v>Strakonice</v>
      </c>
    </row>
    <row r="277" spans="1:5">
      <c r="A277" s="194">
        <f>1+A275</f>
        <v>22</v>
      </c>
      <c r="B277" s="33">
        <v>2</v>
      </c>
      <c r="C277" s="33">
        <v>43</v>
      </c>
      <c r="D277" s="92" t="str">
        <f>přihlášky!$E$23</f>
        <v>Janů Pavel</v>
      </c>
      <c r="E277" s="166" t="str">
        <f>přihlášky!C7</f>
        <v>Jindřichův Hradec</v>
      </c>
    </row>
    <row r="278" spans="1:5">
      <c r="A278" s="194"/>
      <c r="B278" s="33">
        <v>1</v>
      </c>
      <c r="C278" s="33">
        <v>44</v>
      </c>
      <c r="D278" s="92" t="str">
        <f>přihlášky!$E$36</f>
        <v>Šustr Jiří</v>
      </c>
      <c r="E278" s="166" t="str">
        <f>přihlášky!C8</f>
        <v xml:space="preserve">Prachatice </v>
      </c>
    </row>
    <row r="279" spans="1:5">
      <c r="A279" s="194">
        <f>1+A277</f>
        <v>23</v>
      </c>
      <c r="B279" s="33">
        <v>2</v>
      </c>
      <c r="C279" s="33">
        <v>45</v>
      </c>
      <c r="D279" s="94" t="str">
        <f>přihlášky!$E$49</f>
        <v>Miroslav Vinkelhofer</v>
      </c>
      <c r="E279" s="166" t="str">
        <f>přihlášky!C9</f>
        <v>Písek</v>
      </c>
    </row>
    <row r="280" spans="1:5">
      <c r="A280" s="194"/>
      <c r="B280" s="33">
        <v>1</v>
      </c>
      <c r="C280" s="33">
        <v>46</v>
      </c>
      <c r="D280" s="92" t="str">
        <f>přihlášky!$E$62</f>
        <v>Josef Šandera</v>
      </c>
      <c r="E280" s="166" t="str">
        <f>přihlášky!C10</f>
        <v>Český Krumlov</v>
      </c>
    </row>
    <row r="281" spans="1:5">
      <c r="A281" s="194">
        <f>1+A279</f>
        <v>24</v>
      </c>
      <c r="B281" s="33">
        <v>2</v>
      </c>
      <c r="C281" s="33">
        <v>47</v>
      </c>
      <c r="D281" s="92" t="str">
        <f>přihlášky!$E$75</f>
        <v>Jan Benďák</v>
      </c>
      <c r="E281" s="166" t="str">
        <f>přihlášky!C11</f>
        <v xml:space="preserve">Tábor </v>
      </c>
    </row>
    <row r="282" spans="1:5">
      <c r="A282" s="194"/>
      <c r="B282" s="33">
        <v>1</v>
      </c>
      <c r="C282" s="33">
        <v>48</v>
      </c>
      <c r="D282" s="92" t="str">
        <f>přihlášky!$E$88</f>
        <v>Pavel Petrovič</v>
      </c>
      <c r="E282" s="166" t="str">
        <f>přihlášky!C12</f>
        <v>České Budějovice</v>
      </c>
    </row>
    <row r="283" spans="1:5">
      <c r="A283" s="194">
        <f>1+A281</f>
        <v>25</v>
      </c>
      <c r="B283" s="33">
        <v>2</v>
      </c>
      <c r="C283" s="33">
        <v>49</v>
      </c>
      <c r="D283" s="92" t="str">
        <f>přihlášky!$E$101</f>
        <v>Vaňač Aleš</v>
      </c>
      <c r="E283" s="166" t="str">
        <f>přihlášky!C13</f>
        <v>Strakonice</v>
      </c>
    </row>
    <row r="284" spans="1:5">
      <c r="A284" s="194"/>
      <c r="B284" s="33">
        <v>1</v>
      </c>
      <c r="C284" s="33">
        <v>50</v>
      </c>
      <c r="D284" s="92" t="str">
        <f>přihlášky!$E$24</f>
        <v>Šenkýř Marek</v>
      </c>
      <c r="E284" s="166" t="str">
        <f>přihlášky!C7</f>
        <v>Jindřichův Hradec</v>
      </c>
    </row>
    <row r="285" spans="1:5">
      <c r="A285" s="194">
        <f>1+A283</f>
        <v>26</v>
      </c>
      <c r="B285" s="33">
        <v>2</v>
      </c>
      <c r="C285" s="33">
        <v>51</v>
      </c>
      <c r="D285" s="92" t="str">
        <f>přihlášky!$E$37</f>
        <v>Cais Martin Bc.</v>
      </c>
      <c r="E285" s="166" t="str">
        <f>přihlášky!C8</f>
        <v xml:space="preserve">Prachatice </v>
      </c>
    </row>
    <row r="286" spans="1:5">
      <c r="A286" s="194"/>
      <c r="B286" s="33">
        <v>1</v>
      </c>
      <c r="C286" s="33">
        <v>52</v>
      </c>
      <c r="D286" s="94" t="str">
        <f>přihlášky!$E$50</f>
        <v>Miroslav Kroupa</v>
      </c>
      <c r="E286" s="166" t="str">
        <f>přihlášky!C9</f>
        <v>Písek</v>
      </c>
    </row>
    <row r="287" spans="1:5">
      <c r="A287" s="194">
        <f>1+A285</f>
        <v>27</v>
      </c>
      <c r="B287" s="33">
        <v>2</v>
      </c>
      <c r="C287" s="33">
        <v>53</v>
      </c>
      <c r="D287" s="92" t="str">
        <f>přihlášky!$E$63</f>
        <v>Aleš Preněk</v>
      </c>
      <c r="E287" s="166" t="str">
        <f>přihlášky!C10</f>
        <v>Český Krumlov</v>
      </c>
    </row>
    <row r="288" spans="1:5">
      <c r="A288" s="194"/>
      <c r="B288" s="33">
        <v>1</v>
      </c>
      <c r="C288" s="33">
        <v>54</v>
      </c>
      <c r="D288" s="92" t="str">
        <f>přihlášky!$E$76</f>
        <v>Josef Brožek</v>
      </c>
      <c r="E288" s="166" t="str">
        <f>přihlášky!C11</f>
        <v xml:space="preserve">Tábor </v>
      </c>
    </row>
    <row r="289" spans="1:5">
      <c r="A289" s="194">
        <f>1+A287</f>
        <v>28</v>
      </c>
      <c r="B289" s="33">
        <v>2</v>
      </c>
      <c r="C289" s="33">
        <v>55</v>
      </c>
      <c r="D289" s="92" t="str">
        <f>přihlášky!$E$89</f>
        <v>Jan Ježek</v>
      </c>
      <c r="E289" s="166" t="str">
        <f>přihlášky!C12</f>
        <v>České Budějovice</v>
      </c>
    </row>
    <row r="290" spans="1:5">
      <c r="A290" s="194"/>
      <c r="B290" s="33">
        <v>1</v>
      </c>
      <c r="C290" s="33">
        <v>56</v>
      </c>
      <c r="D290" s="92" t="str">
        <f>přihlášky!$E$102</f>
        <v>Habich Michal</v>
      </c>
      <c r="E290" s="166" t="str">
        <f>přihlášky!C13</f>
        <v>Strakonice</v>
      </c>
    </row>
    <row r="291" spans="1:5">
      <c r="A291" s="194">
        <f>1+A289</f>
        <v>29</v>
      </c>
      <c r="B291" s="33">
        <v>2</v>
      </c>
      <c r="C291" s="33">
        <v>57</v>
      </c>
      <c r="D291" s="92" t="str">
        <f>přihlášky!$E$25</f>
        <v>nikdo</v>
      </c>
      <c r="E291" s="166" t="str">
        <f>přihlášky!C7</f>
        <v>Jindřichův Hradec</v>
      </c>
    </row>
    <row r="292" spans="1:5">
      <c r="A292" s="194"/>
      <c r="B292" s="33">
        <v>1</v>
      </c>
      <c r="C292" s="33">
        <v>58</v>
      </c>
      <c r="D292" s="92" t="str">
        <f>přihlášky!$E$38</f>
        <v>Pecka Petr</v>
      </c>
      <c r="E292" s="166" t="str">
        <f>přihlášky!C8</f>
        <v xml:space="preserve">Prachatice </v>
      </c>
    </row>
    <row r="293" spans="1:5">
      <c r="A293" s="194">
        <f>1+A291</f>
        <v>30</v>
      </c>
      <c r="B293" s="33">
        <v>2</v>
      </c>
      <c r="C293" s="33">
        <v>59</v>
      </c>
      <c r="D293" s="92" t="str">
        <f>přihlášky!$E$51</f>
        <v>Michal Brousil</v>
      </c>
      <c r="E293" s="166" t="str">
        <f>přihlášky!C9</f>
        <v>Písek</v>
      </c>
    </row>
    <row r="294" spans="1:5">
      <c r="A294" s="194"/>
      <c r="B294" s="33">
        <v>1</v>
      </c>
      <c r="C294" s="33">
        <v>60</v>
      </c>
      <c r="D294" s="96" t="str">
        <f>přihlášky!$E$64</f>
        <v>Václav Otennschlager</v>
      </c>
      <c r="E294" s="166" t="str">
        <f>přihlášky!C10</f>
        <v>Český Krumlov</v>
      </c>
    </row>
    <row r="295" spans="1:5">
      <c r="A295" s="194">
        <f>1+A293</f>
        <v>31</v>
      </c>
      <c r="B295" s="33">
        <v>2</v>
      </c>
      <c r="C295" s="33">
        <v>61</v>
      </c>
      <c r="D295" s="92" t="str">
        <f>přihlášky!$E$77</f>
        <v>nikdo</v>
      </c>
      <c r="E295" s="166" t="str">
        <f>přihlášky!C11</f>
        <v xml:space="preserve">Tábor </v>
      </c>
    </row>
    <row r="296" spans="1:5">
      <c r="A296" s="194"/>
      <c r="B296" s="33">
        <v>1</v>
      </c>
      <c r="C296" s="33">
        <v>62</v>
      </c>
      <c r="D296" s="92" t="str">
        <f>přihlášky!$E$90</f>
        <v>nikdo</v>
      </c>
      <c r="E296" s="166" t="str">
        <f>přihlášky!C12</f>
        <v>České Budějovice</v>
      </c>
    </row>
    <row r="297" spans="1:5">
      <c r="A297" s="194">
        <f>1+A295</f>
        <v>32</v>
      </c>
      <c r="B297" s="33">
        <v>2</v>
      </c>
      <c r="C297" s="33">
        <v>63</v>
      </c>
      <c r="D297" s="92" t="str">
        <f>přihlášky!$E$103</f>
        <v>nikdo</v>
      </c>
      <c r="E297" s="166" t="str">
        <f>přihlášky!C13</f>
        <v>Strakonice</v>
      </c>
    </row>
    <row r="298" spans="1:5">
      <c r="A298" s="194"/>
      <c r="B298" s="33">
        <v>1</v>
      </c>
      <c r="C298" s="33">
        <v>64</v>
      </c>
      <c r="D298" s="92" t="str">
        <f>přihlášky!$E$26</f>
        <v>nikdo</v>
      </c>
      <c r="E298" s="166" t="str">
        <f>přihlášky!C7</f>
        <v>Jindřichův Hradec</v>
      </c>
    </row>
    <row r="299" spans="1:5">
      <c r="A299" s="194">
        <f>1+A297</f>
        <v>33</v>
      </c>
      <c r="B299" s="33">
        <v>2</v>
      </c>
      <c r="C299" s="33">
        <v>65</v>
      </c>
      <c r="D299" s="92" t="str">
        <f>přihlášky!$E$39</f>
        <v>nikdo</v>
      </c>
      <c r="E299" s="166" t="str">
        <f>přihlášky!C8</f>
        <v xml:space="preserve">Prachatice </v>
      </c>
    </row>
    <row r="300" spans="1:5">
      <c r="A300" s="194"/>
      <c r="B300" s="33">
        <v>1</v>
      </c>
      <c r="C300" s="33">
        <v>66</v>
      </c>
      <c r="D300" s="92" t="str">
        <f>přihlášky!$E$52</f>
        <v>Libor Kousal</v>
      </c>
      <c r="E300" s="166" t="str">
        <f>přihlášky!C9</f>
        <v>Písek</v>
      </c>
    </row>
    <row r="301" spans="1:5">
      <c r="A301" s="194">
        <f>1+A299</f>
        <v>34</v>
      </c>
      <c r="B301" s="33">
        <v>2</v>
      </c>
      <c r="C301" s="33">
        <v>67</v>
      </c>
      <c r="D301" s="92" t="str">
        <f>přihlášky!$E$65</f>
        <v>Pavel Talíř</v>
      </c>
      <c r="E301" s="166" t="str">
        <f>přihlášky!C10</f>
        <v>Český Krumlov</v>
      </c>
    </row>
    <row r="302" spans="1:5">
      <c r="A302" s="194"/>
      <c r="B302" s="33">
        <v>1</v>
      </c>
      <c r="C302" s="33">
        <v>68</v>
      </c>
      <c r="D302" s="92" t="str">
        <f>přihlášky!$E$78</f>
        <v>nikdo</v>
      </c>
      <c r="E302" s="166" t="str">
        <f>přihlášky!C11</f>
        <v xml:space="preserve">Tábor </v>
      </c>
    </row>
    <row r="303" spans="1:5">
      <c r="A303" s="194">
        <f>1+A301</f>
        <v>35</v>
      </c>
      <c r="B303" s="33">
        <v>2</v>
      </c>
      <c r="C303" s="33">
        <v>69</v>
      </c>
      <c r="D303" s="92" t="str">
        <f>přihlášky!$E$91</f>
        <v>nikdo</v>
      </c>
      <c r="E303" s="166" t="str">
        <f>přihlášky!C12</f>
        <v>České Budějovice</v>
      </c>
    </row>
    <row r="304" spans="1:5" ht="16.5" thickBot="1">
      <c r="A304" s="195"/>
      <c r="B304" s="34">
        <v>1</v>
      </c>
      <c r="C304" s="34">
        <v>70</v>
      </c>
      <c r="D304" s="97" t="str">
        <f>přihlášky!$E$104</f>
        <v>nikdo</v>
      </c>
      <c r="E304" s="168" t="str">
        <f>přihlášky!C13</f>
        <v>Strakonice</v>
      </c>
    </row>
    <row r="305" spans="2:2">
      <c r="B305" s="35"/>
    </row>
    <row r="306" spans="2:2">
      <c r="B306" s="35"/>
    </row>
    <row r="307" spans="2:2">
      <c r="B307" s="35"/>
    </row>
  </sheetData>
  <mergeCells count="168">
    <mergeCell ref="A55:A56"/>
    <mergeCell ref="A211:A212"/>
    <mergeCell ref="A213:A214"/>
    <mergeCell ref="A215:A216"/>
    <mergeCell ref="A217:A218"/>
    <mergeCell ref="A219:A220"/>
    <mergeCell ref="A221:A222"/>
    <mergeCell ref="A223:A224"/>
    <mergeCell ref="A225:A226"/>
    <mergeCell ref="A75:A76"/>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9:A120"/>
    <mergeCell ref="A34:A35"/>
    <mergeCell ref="F13:J14"/>
    <mergeCell ref="F16:F17"/>
    <mergeCell ref="F18:F19"/>
    <mergeCell ref="F20:F21"/>
    <mergeCell ref="F22:F23"/>
    <mergeCell ref="A116:E117"/>
    <mergeCell ref="A153:E154"/>
    <mergeCell ref="A156:A157"/>
    <mergeCell ref="F43:F44"/>
    <mergeCell ref="F45:F46"/>
    <mergeCell ref="F47:F48"/>
    <mergeCell ref="F49:F50"/>
    <mergeCell ref="F52:J53"/>
    <mergeCell ref="F55:F56"/>
    <mergeCell ref="F57:F58"/>
    <mergeCell ref="F59:F60"/>
    <mergeCell ref="F61:F62"/>
    <mergeCell ref="A43:A44"/>
    <mergeCell ref="A45:A46"/>
    <mergeCell ref="A47:A48"/>
    <mergeCell ref="A49:A50"/>
    <mergeCell ref="A51:A52"/>
    <mergeCell ref="A53:A54"/>
    <mergeCell ref="A26:A27"/>
    <mergeCell ref="A28:A29"/>
    <mergeCell ref="A30:A31"/>
    <mergeCell ref="A32:A33"/>
    <mergeCell ref="A4:A5"/>
    <mergeCell ref="A6:A7"/>
    <mergeCell ref="A8:A9"/>
    <mergeCell ref="A10:A11"/>
    <mergeCell ref="A12:A13"/>
    <mergeCell ref="A14:A15"/>
    <mergeCell ref="A1:E2"/>
    <mergeCell ref="A77:E78"/>
    <mergeCell ref="A40:E41"/>
    <mergeCell ref="A80:A81"/>
    <mergeCell ref="A82:A83"/>
    <mergeCell ref="A84:A85"/>
    <mergeCell ref="A86:A87"/>
    <mergeCell ref="A88:A89"/>
    <mergeCell ref="A57:A58"/>
    <mergeCell ref="A59:A60"/>
    <mergeCell ref="A61:A62"/>
    <mergeCell ref="A63:A64"/>
    <mergeCell ref="A65:A66"/>
    <mergeCell ref="A67:A68"/>
    <mergeCell ref="A69:A70"/>
    <mergeCell ref="A71:A72"/>
    <mergeCell ref="A73:A74"/>
    <mergeCell ref="A36:A37"/>
    <mergeCell ref="A38:A39"/>
    <mergeCell ref="A16:A17"/>
    <mergeCell ref="A18:A19"/>
    <mergeCell ref="A20:A21"/>
    <mergeCell ref="A22:A23"/>
    <mergeCell ref="A24:A25"/>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68:A169"/>
    <mergeCell ref="A170:A171"/>
    <mergeCell ref="A172:A173"/>
    <mergeCell ref="A174:A175"/>
    <mergeCell ref="A176:A177"/>
    <mergeCell ref="A178:A179"/>
    <mergeCell ref="A158:A159"/>
    <mergeCell ref="A160:A161"/>
    <mergeCell ref="A162:A163"/>
    <mergeCell ref="A164:A165"/>
    <mergeCell ref="A166:A167"/>
    <mergeCell ref="A180:A181"/>
    <mergeCell ref="A182:A183"/>
    <mergeCell ref="A184:A185"/>
    <mergeCell ref="A186:A187"/>
    <mergeCell ref="A188:A189"/>
    <mergeCell ref="A190:A191"/>
    <mergeCell ref="A192:E193"/>
    <mergeCell ref="A195:A196"/>
    <mergeCell ref="A197:A198"/>
    <mergeCell ref="A199:A200"/>
    <mergeCell ref="A201:A202"/>
    <mergeCell ref="A203:A204"/>
    <mergeCell ref="A205:A206"/>
    <mergeCell ref="A207:A208"/>
    <mergeCell ref="A209:A210"/>
    <mergeCell ref="A229:E230"/>
    <mergeCell ref="A232:A233"/>
    <mergeCell ref="A234:A235"/>
    <mergeCell ref="A227:A228"/>
    <mergeCell ref="A258:A259"/>
    <mergeCell ref="A260:A261"/>
    <mergeCell ref="A262:A263"/>
    <mergeCell ref="A264:A265"/>
    <mergeCell ref="A266:A267"/>
    <mergeCell ref="A268:E269"/>
    <mergeCell ref="A271:A272"/>
    <mergeCell ref="A236:A237"/>
    <mergeCell ref="A238:A239"/>
    <mergeCell ref="A240:A241"/>
    <mergeCell ref="A242:A243"/>
    <mergeCell ref="A244:A245"/>
    <mergeCell ref="A246:A247"/>
    <mergeCell ref="A248:A249"/>
    <mergeCell ref="A250:A251"/>
    <mergeCell ref="A252:A253"/>
    <mergeCell ref="A291:A292"/>
    <mergeCell ref="A293:A294"/>
    <mergeCell ref="A295:A296"/>
    <mergeCell ref="A297:A298"/>
    <mergeCell ref="A299:A300"/>
    <mergeCell ref="A301:A302"/>
    <mergeCell ref="A303:A304"/>
    <mergeCell ref="F1:J2"/>
    <mergeCell ref="F4:F5"/>
    <mergeCell ref="F6:F7"/>
    <mergeCell ref="F8:F9"/>
    <mergeCell ref="F10:F11"/>
    <mergeCell ref="F40:J41"/>
    <mergeCell ref="A273:A274"/>
    <mergeCell ref="A275:A276"/>
    <mergeCell ref="A277:A278"/>
    <mergeCell ref="A279:A280"/>
    <mergeCell ref="A281:A282"/>
    <mergeCell ref="A283:A284"/>
    <mergeCell ref="A285:A286"/>
    <mergeCell ref="A287:A288"/>
    <mergeCell ref="A289:A290"/>
    <mergeCell ref="A254:A255"/>
    <mergeCell ref="A256:A257"/>
  </mergeCells>
  <pageMargins left="0.23622047244094491" right="0.23622047244094491" top="0.74803149606299213" bottom="0.74803149606299213" header="0.31496062992125984" footer="0.31496062992125984"/>
  <pageSetup paperSize="9" scale="110" orientation="portrait" r:id="rId1"/>
  <rowBreaks count="7" manualBreakCount="7">
    <brk id="39" max="16383" man="1"/>
    <brk id="76" max="16383" man="1"/>
    <brk id="115" max="16383" man="1"/>
    <brk id="152" max="16383" man="1"/>
    <brk id="191" max="16383" man="1"/>
    <brk id="228" max="16383" man="1"/>
    <brk id="267"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dimension ref="A1:S72"/>
  <sheetViews>
    <sheetView view="pageBreakPreview" topLeftCell="C1" zoomScaleNormal="100" zoomScaleSheetLayoutView="100" workbookViewId="0">
      <selection activeCell="D3" sqref="D3"/>
    </sheetView>
  </sheetViews>
  <sheetFormatPr defaultRowHeight="12.75"/>
  <cols>
    <col min="2" max="2" width="0.85546875" customWidth="1"/>
    <col min="3" max="3" width="6.42578125" customWidth="1"/>
    <col min="4" max="4" width="31.5703125" customWidth="1"/>
    <col min="5" max="5" width="19.5703125" style="65" customWidth="1"/>
    <col min="8" max="8" width="9.85546875" customWidth="1"/>
    <col min="10" max="10" width="12" bestFit="1" customWidth="1"/>
    <col min="12" max="12" width="0.85546875" customWidth="1"/>
    <col min="14" max="14" width="18.5703125" customWidth="1"/>
    <col min="15" max="15" width="15.42578125" customWidth="1"/>
    <col min="18" max="18" width="9.85546875" customWidth="1"/>
    <col min="19" max="19" width="11" customWidth="1"/>
  </cols>
  <sheetData>
    <row r="1" spans="1:19" ht="21" thickBot="1">
      <c r="C1" s="214" t="s">
        <v>112</v>
      </c>
      <c r="D1" s="215"/>
      <c r="E1" s="215"/>
      <c r="F1" s="215"/>
      <c r="G1" s="215"/>
      <c r="H1" s="216"/>
    </row>
    <row r="2" spans="1:19" ht="39" customHeight="1" thickBot="1">
      <c r="A2" s="32" t="s">
        <v>1</v>
      </c>
      <c r="C2" s="1" t="s">
        <v>10</v>
      </c>
      <c r="D2" s="1" t="s">
        <v>0</v>
      </c>
      <c r="E2" s="186" t="s">
        <v>2</v>
      </c>
      <c r="F2" s="15" t="s">
        <v>3</v>
      </c>
      <c r="G2" s="1" t="s">
        <v>4</v>
      </c>
      <c r="H2" s="2" t="s">
        <v>5</v>
      </c>
      <c r="P2" s="217"/>
      <c r="Q2" s="217"/>
    </row>
    <row r="3" spans="1:19" ht="13.5" thickBot="1">
      <c r="A3" s="49">
        <v>1</v>
      </c>
      <c r="C3" s="49">
        <v>22</v>
      </c>
      <c r="D3" s="193" t="s">
        <v>100</v>
      </c>
      <c r="E3" s="187" t="s">
        <v>65</v>
      </c>
      <c r="F3" s="19">
        <v>16.38</v>
      </c>
      <c r="G3" s="134">
        <v>15.89</v>
      </c>
      <c r="H3" s="140">
        <f t="shared" ref="H3:H34" si="0">IF(AND(F3=0,G3=0),"diskval.",IF(AND(F3&gt;0,G3&gt;0),MIN(F3:G3),IF(F3&gt;0,F3,G3)))</f>
        <v>15.89</v>
      </c>
      <c r="K3" s="20"/>
      <c r="M3" s="211" t="str">
        <f>přihlášky!$C$7</f>
        <v>Jindřichův Hradec</v>
      </c>
      <c r="N3" s="212"/>
      <c r="O3" s="212"/>
      <c r="P3" s="212"/>
      <c r="Q3" s="213"/>
    </row>
    <row r="4" spans="1:19" ht="12.75" customHeight="1">
      <c r="A4" s="50">
        <v>2</v>
      </c>
      <c r="C4" s="50">
        <v>35</v>
      </c>
      <c r="D4" s="142" t="s">
        <v>80</v>
      </c>
      <c r="E4" s="188" t="s">
        <v>15</v>
      </c>
      <c r="F4" s="6">
        <v>17.170000000000002</v>
      </c>
      <c r="G4" s="135">
        <v>16.68</v>
      </c>
      <c r="H4" s="131">
        <f t="shared" si="0"/>
        <v>16.68</v>
      </c>
      <c r="J4" s="208">
        <v>1</v>
      </c>
      <c r="K4" s="49"/>
      <c r="M4" s="11">
        <v>22</v>
      </c>
      <c r="N4" s="124" t="s">
        <v>100</v>
      </c>
      <c r="O4" s="26" t="s">
        <v>65</v>
      </c>
      <c r="P4" s="125">
        <v>16.38</v>
      </c>
      <c r="Q4" s="126">
        <v>15.89</v>
      </c>
      <c r="R4" s="130">
        <v>15.89</v>
      </c>
    </row>
    <row r="5" spans="1:19">
      <c r="A5" s="50">
        <v>3</v>
      </c>
      <c r="C5" s="50">
        <v>6</v>
      </c>
      <c r="D5" s="142" t="s">
        <v>56</v>
      </c>
      <c r="E5" s="188" t="s">
        <v>67</v>
      </c>
      <c r="F5" s="6">
        <v>16.88</v>
      </c>
      <c r="G5" s="135">
        <v>16.72</v>
      </c>
      <c r="H5" s="131">
        <f t="shared" si="0"/>
        <v>16.72</v>
      </c>
      <c r="J5" s="209"/>
      <c r="K5" s="50"/>
      <c r="M5" s="12">
        <v>8</v>
      </c>
      <c r="N5" s="9" t="s">
        <v>98</v>
      </c>
      <c r="O5" s="4" t="s">
        <v>65</v>
      </c>
      <c r="P5" s="6">
        <v>17.12</v>
      </c>
      <c r="Q5" s="127">
        <v>16.89</v>
      </c>
      <c r="R5" s="131">
        <v>16.89</v>
      </c>
    </row>
    <row r="6" spans="1:19" ht="12.75" customHeight="1">
      <c r="A6" s="50">
        <v>4</v>
      </c>
      <c r="C6" s="50">
        <v>8</v>
      </c>
      <c r="D6" s="142" t="s">
        <v>98</v>
      </c>
      <c r="E6" s="188" t="s">
        <v>65</v>
      </c>
      <c r="F6" s="6">
        <v>17.12</v>
      </c>
      <c r="G6" s="135">
        <v>16.89</v>
      </c>
      <c r="H6" s="131">
        <f t="shared" si="0"/>
        <v>16.89</v>
      </c>
      <c r="I6" s="20"/>
      <c r="J6" s="209"/>
      <c r="K6" s="50"/>
      <c r="M6" s="12">
        <v>36</v>
      </c>
      <c r="N6" s="9" t="s">
        <v>102</v>
      </c>
      <c r="O6" s="4" t="s">
        <v>65</v>
      </c>
      <c r="P6" s="6">
        <v>17.11</v>
      </c>
      <c r="Q6" s="127">
        <v>17.37</v>
      </c>
      <c r="R6" s="131">
        <v>17.11</v>
      </c>
    </row>
    <row r="7" spans="1:19" ht="12.75" customHeight="1">
      <c r="A7" s="50">
        <v>5</v>
      </c>
      <c r="C7" s="50">
        <v>55</v>
      </c>
      <c r="D7" s="142" t="s">
        <v>62</v>
      </c>
      <c r="E7" s="188" t="s">
        <v>67</v>
      </c>
      <c r="F7" s="6">
        <v>18.149999999999999</v>
      </c>
      <c r="G7" s="135">
        <v>16.989999999999998</v>
      </c>
      <c r="H7" s="131">
        <f t="shared" si="0"/>
        <v>16.989999999999998</v>
      </c>
      <c r="J7" s="209"/>
      <c r="K7" s="50"/>
      <c r="M7" s="12">
        <v>15</v>
      </c>
      <c r="N7" s="9" t="s">
        <v>99</v>
      </c>
      <c r="O7" s="4" t="s">
        <v>65</v>
      </c>
      <c r="P7" s="6">
        <v>17.38</v>
      </c>
      <c r="Q7" s="127">
        <v>18.079999999999998</v>
      </c>
      <c r="R7" s="131">
        <v>17.38</v>
      </c>
    </row>
    <row r="8" spans="1:19">
      <c r="A8" s="50">
        <v>6</v>
      </c>
      <c r="C8" s="50">
        <v>36</v>
      </c>
      <c r="D8" s="142" t="s">
        <v>102</v>
      </c>
      <c r="E8" s="188" t="s">
        <v>65</v>
      </c>
      <c r="F8" s="6">
        <v>17.11</v>
      </c>
      <c r="G8" s="135">
        <v>17.37</v>
      </c>
      <c r="H8" s="131">
        <f t="shared" si="0"/>
        <v>17.11</v>
      </c>
      <c r="J8" s="209"/>
      <c r="K8" s="50"/>
      <c r="M8" s="12">
        <v>1</v>
      </c>
      <c r="N8" s="9" t="s">
        <v>97</v>
      </c>
      <c r="O8" s="4" t="s">
        <v>65</v>
      </c>
      <c r="P8" s="6">
        <v>17.47</v>
      </c>
      <c r="Q8" s="127">
        <v>17.88</v>
      </c>
      <c r="R8" s="131">
        <v>17.47</v>
      </c>
    </row>
    <row r="9" spans="1:19" ht="13.5" customHeight="1" thickBot="1">
      <c r="A9" s="50">
        <v>7</v>
      </c>
      <c r="C9" s="50">
        <v>27</v>
      </c>
      <c r="D9" s="144" t="s">
        <v>58</v>
      </c>
      <c r="E9" s="188" t="s">
        <v>67</v>
      </c>
      <c r="F9" s="6">
        <v>17.190000000000001</v>
      </c>
      <c r="G9" s="135">
        <v>17.850000000000001</v>
      </c>
      <c r="H9" s="131">
        <f t="shared" si="0"/>
        <v>17.190000000000001</v>
      </c>
      <c r="J9" s="210"/>
      <c r="K9" s="51"/>
      <c r="M9" s="13">
        <v>29</v>
      </c>
      <c r="N9" s="128" t="s">
        <v>101</v>
      </c>
      <c r="O9" s="16" t="s">
        <v>65</v>
      </c>
      <c r="P9" s="7">
        <v>17.8</v>
      </c>
      <c r="Q9" s="129"/>
      <c r="R9" s="132">
        <v>17.8</v>
      </c>
    </row>
    <row r="10" spans="1:19" ht="13.5" thickBot="1">
      <c r="A10" s="50">
        <v>8</v>
      </c>
      <c r="C10" s="50">
        <v>15</v>
      </c>
      <c r="D10" s="143" t="s">
        <v>99</v>
      </c>
      <c r="E10" s="188" t="s">
        <v>65</v>
      </c>
      <c r="F10" s="6">
        <v>17.38</v>
      </c>
      <c r="G10" s="135">
        <v>18.079999999999998</v>
      </c>
      <c r="H10" s="131">
        <f t="shared" si="0"/>
        <v>17.38</v>
      </c>
      <c r="J10" s="25" t="s">
        <v>30</v>
      </c>
      <c r="K10" s="152">
        <v>1</v>
      </c>
      <c r="R10" s="63">
        <f>SUM(R4:R9)</f>
        <v>102.53999999999999</v>
      </c>
      <c r="S10" s="64" t="s">
        <v>38</v>
      </c>
    </row>
    <row r="11" spans="1:19" ht="13.5" thickBot="1">
      <c r="A11" s="50">
        <v>9</v>
      </c>
      <c r="C11" s="50">
        <v>1</v>
      </c>
      <c r="D11" s="142" t="s">
        <v>97</v>
      </c>
      <c r="E11" s="188" t="s">
        <v>65</v>
      </c>
      <c r="F11" s="6">
        <v>17.47</v>
      </c>
      <c r="G11" s="135">
        <v>17.88</v>
      </c>
      <c r="H11" s="131">
        <f t="shared" si="0"/>
        <v>17.47</v>
      </c>
    </row>
    <row r="12" spans="1:19" ht="13.5" thickBot="1">
      <c r="A12" s="50">
        <v>10</v>
      </c>
      <c r="C12" s="50">
        <v>11</v>
      </c>
      <c r="D12" s="142" t="s">
        <v>40</v>
      </c>
      <c r="E12" s="188" t="s">
        <v>13</v>
      </c>
      <c r="F12" s="6">
        <v>17.559999999999999</v>
      </c>
      <c r="G12" s="135">
        <v>17.59</v>
      </c>
      <c r="H12" s="131">
        <f t="shared" si="0"/>
        <v>17.559999999999999</v>
      </c>
      <c r="K12" s="20"/>
      <c r="M12" s="211" t="str">
        <f>přihlášky!$C$8</f>
        <v xml:space="preserve">Prachatice </v>
      </c>
      <c r="N12" s="212"/>
      <c r="O12" s="212"/>
      <c r="P12" s="212"/>
      <c r="Q12" s="213"/>
    </row>
    <row r="13" spans="1:19">
      <c r="A13" s="50">
        <v>11</v>
      </c>
      <c r="C13" s="50">
        <v>29</v>
      </c>
      <c r="D13" s="142" t="s">
        <v>101</v>
      </c>
      <c r="E13" s="188" t="s">
        <v>65</v>
      </c>
      <c r="F13" s="6">
        <v>17.8</v>
      </c>
      <c r="G13" s="135"/>
      <c r="H13" s="131">
        <f t="shared" si="0"/>
        <v>17.8</v>
      </c>
      <c r="J13" s="208">
        <v>2</v>
      </c>
      <c r="K13" s="49"/>
      <c r="M13" s="11">
        <v>37</v>
      </c>
      <c r="N13" s="18" t="s">
        <v>92</v>
      </c>
      <c r="O13" s="26" t="s">
        <v>68</v>
      </c>
      <c r="P13" s="19">
        <v>20.69</v>
      </c>
      <c r="Q13" s="134">
        <v>20.420000000000002</v>
      </c>
      <c r="R13" s="130">
        <v>20.420000000000002</v>
      </c>
    </row>
    <row r="14" spans="1:19">
      <c r="A14" s="50">
        <v>12</v>
      </c>
      <c r="C14" s="50">
        <v>34</v>
      </c>
      <c r="D14" s="143" t="s">
        <v>60</v>
      </c>
      <c r="E14" s="188" t="s">
        <v>67</v>
      </c>
      <c r="F14" s="6">
        <v>18.760000000000002</v>
      </c>
      <c r="G14" s="135">
        <v>17.809999999999999</v>
      </c>
      <c r="H14" s="131">
        <f t="shared" si="0"/>
        <v>17.809999999999999</v>
      </c>
      <c r="J14" s="209"/>
      <c r="K14" s="50"/>
      <c r="M14" s="12">
        <v>30</v>
      </c>
      <c r="N14" s="9" t="s">
        <v>91</v>
      </c>
      <c r="O14" s="4" t="s">
        <v>68</v>
      </c>
      <c r="P14" s="6">
        <v>21.28</v>
      </c>
      <c r="Q14" s="135"/>
      <c r="R14" s="131">
        <v>21.28</v>
      </c>
    </row>
    <row r="15" spans="1:19">
      <c r="A15" s="50">
        <v>13</v>
      </c>
      <c r="C15" s="50">
        <v>4</v>
      </c>
      <c r="D15" s="142" t="s">
        <v>39</v>
      </c>
      <c r="E15" s="188" t="s">
        <v>13</v>
      </c>
      <c r="F15" s="6">
        <v>19.02</v>
      </c>
      <c r="G15" s="135">
        <v>18.12</v>
      </c>
      <c r="H15" s="131">
        <f t="shared" si="0"/>
        <v>18.12</v>
      </c>
      <c r="J15" s="209"/>
      <c r="K15" s="50"/>
      <c r="M15" s="12">
        <v>23</v>
      </c>
      <c r="N15" s="9" t="s">
        <v>90</v>
      </c>
      <c r="O15" s="4" t="s">
        <v>68</v>
      </c>
      <c r="P15" s="6">
        <v>21.69</v>
      </c>
      <c r="Q15" s="135">
        <v>22.11</v>
      </c>
      <c r="R15" s="131">
        <v>21.69</v>
      </c>
    </row>
    <row r="16" spans="1:19">
      <c r="A16" s="50">
        <v>14</v>
      </c>
      <c r="C16" s="50">
        <v>28</v>
      </c>
      <c r="D16" s="142" t="s">
        <v>79</v>
      </c>
      <c r="E16" s="188" t="s">
        <v>15</v>
      </c>
      <c r="F16" s="6">
        <v>19.760000000000002</v>
      </c>
      <c r="G16" s="135">
        <v>18.47</v>
      </c>
      <c r="H16" s="131">
        <f t="shared" si="0"/>
        <v>18.47</v>
      </c>
      <c r="J16" s="209"/>
      <c r="K16" s="50"/>
      <c r="M16" s="12">
        <v>2</v>
      </c>
      <c r="N16" s="9" t="s">
        <v>87</v>
      </c>
      <c r="O16" s="4" t="s">
        <v>68</v>
      </c>
      <c r="P16" s="6"/>
      <c r="Q16" s="135">
        <v>24.68</v>
      </c>
      <c r="R16" s="131">
        <v>24.68</v>
      </c>
    </row>
    <row r="17" spans="1:19">
      <c r="A17" s="50">
        <v>15</v>
      </c>
      <c r="C17" s="50">
        <v>10</v>
      </c>
      <c r="D17" s="142" t="s">
        <v>70</v>
      </c>
      <c r="E17" s="188" t="s">
        <v>66</v>
      </c>
      <c r="F17" s="6">
        <v>20.72</v>
      </c>
      <c r="G17" s="135">
        <v>18.510000000000002</v>
      </c>
      <c r="H17" s="131">
        <f t="shared" si="0"/>
        <v>18.510000000000002</v>
      </c>
      <c r="J17" s="209"/>
      <c r="K17" s="50"/>
      <c r="M17" s="12">
        <v>16</v>
      </c>
      <c r="N17" s="9" t="s">
        <v>89</v>
      </c>
      <c r="O17" s="4" t="s">
        <v>68</v>
      </c>
      <c r="P17" s="6">
        <v>26.61</v>
      </c>
      <c r="Q17" s="135">
        <v>26.54</v>
      </c>
      <c r="R17" s="131">
        <v>26.54</v>
      </c>
    </row>
    <row r="18" spans="1:19" ht="13.5" thickBot="1">
      <c r="A18" s="50">
        <v>16</v>
      </c>
      <c r="C18" s="50">
        <v>43</v>
      </c>
      <c r="D18" s="142" t="s">
        <v>103</v>
      </c>
      <c r="E18" s="188" t="s">
        <v>65</v>
      </c>
      <c r="F18" s="6">
        <v>18.649999999999999</v>
      </c>
      <c r="G18" s="135">
        <v>20.37</v>
      </c>
      <c r="H18" s="131">
        <f t="shared" si="0"/>
        <v>18.649999999999999</v>
      </c>
      <c r="J18" s="210"/>
      <c r="K18" s="50"/>
      <c r="M18" s="13">
        <v>58</v>
      </c>
      <c r="N18" s="14" t="s">
        <v>95</v>
      </c>
      <c r="O18" s="16" t="s">
        <v>68</v>
      </c>
      <c r="P18" s="7">
        <v>26.95</v>
      </c>
      <c r="Q18" s="136"/>
      <c r="R18" s="132">
        <v>26.95</v>
      </c>
    </row>
    <row r="19" spans="1:19" ht="13.5" thickBot="1">
      <c r="A19" s="50">
        <v>17</v>
      </c>
      <c r="C19" s="50">
        <v>5</v>
      </c>
      <c r="D19" s="142" t="s">
        <v>84</v>
      </c>
      <c r="E19" s="188" t="s">
        <v>14</v>
      </c>
      <c r="F19" s="6"/>
      <c r="G19" s="135">
        <v>18.940000000000001</v>
      </c>
      <c r="H19" s="131">
        <f t="shared" si="0"/>
        <v>18.940000000000001</v>
      </c>
      <c r="J19" s="25" t="s">
        <v>30</v>
      </c>
      <c r="K19" s="152">
        <v>7</v>
      </c>
      <c r="R19" s="133">
        <f>SUM(R13:R18)</f>
        <v>141.55999999999997</v>
      </c>
      <c r="S19" s="64" t="s">
        <v>38</v>
      </c>
    </row>
    <row r="20" spans="1:19" ht="13.5" thickBot="1">
      <c r="A20" s="50">
        <v>18</v>
      </c>
      <c r="C20" s="50">
        <v>57</v>
      </c>
      <c r="D20" s="142" t="s">
        <v>105</v>
      </c>
      <c r="E20" s="188" t="s">
        <v>65</v>
      </c>
      <c r="F20" s="6">
        <v>21.66</v>
      </c>
      <c r="G20" s="135">
        <v>19.739999999999998</v>
      </c>
      <c r="H20" s="131">
        <f t="shared" si="0"/>
        <v>19.739999999999998</v>
      </c>
    </row>
    <row r="21" spans="1:19" ht="13.5" thickBot="1">
      <c r="A21" s="50">
        <v>19</v>
      </c>
      <c r="C21" s="50">
        <v>3</v>
      </c>
      <c r="D21" s="142" t="s">
        <v>45</v>
      </c>
      <c r="E21" s="188" t="s">
        <v>66</v>
      </c>
      <c r="F21" s="6">
        <v>20.49</v>
      </c>
      <c r="G21" s="135">
        <v>20.18</v>
      </c>
      <c r="H21" s="131">
        <f t="shared" si="0"/>
        <v>20.18</v>
      </c>
      <c r="K21" s="20"/>
      <c r="M21" s="211" t="str">
        <f>přihlášky!$C$9</f>
        <v>Písek</v>
      </c>
      <c r="N21" s="212"/>
      <c r="O21" s="212"/>
      <c r="P21" s="212"/>
      <c r="Q21" s="213"/>
    </row>
    <row r="22" spans="1:19">
      <c r="A22" s="50">
        <v>20</v>
      </c>
      <c r="C22" s="50">
        <v>13</v>
      </c>
      <c r="D22" s="142" t="s">
        <v>59</v>
      </c>
      <c r="E22" s="188" t="s">
        <v>67</v>
      </c>
      <c r="F22" s="6">
        <v>24</v>
      </c>
      <c r="G22" s="135">
        <v>20.18</v>
      </c>
      <c r="H22" s="131">
        <f t="shared" si="0"/>
        <v>20.18</v>
      </c>
      <c r="J22" s="208">
        <v>3</v>
      </c>
      <c r="K22" s="49"/>
      <c r="M22" s="11">
        <v>10</v>
      </c>
      <c r="N22" s="137" t="s">
        <v>70</v>
      </c>
      <c r="O22" s="26" t="s">
        <v>66</v>
      </c>
      <c r="P22" s="125">
        <v>20.72</v>
      </c>
      <c r="Q22" s="138">
        <v>18.510000000000002</v>
      </c>
      <c r="R22" s="130">
        <v>18.510000000000002</v>
      </c>
    </row>
    <row r="23" spans="1:19">
      <c r="A23" s="50">
        <v>21</v>
      </c>
      <c r="C23" s="50">
        <v>48</v>
      </c>
      <c r="D23" s="142" t="s">
        <v>57</v>
      </c>
      <c r="E23" s="188" t="s">
        <v>67</v>
      </c>
      <c r="F23" s="6">
        <v>20.350000000000001</v>
      </c>
      <c r="G23" s="135"/>
      <c r="H23" s="131">
        <f t="shared" si="0"/>
        <v>20.350000000000001</v>
      </c>
      <c r="J23" s="209"/>
      <c r="K23" s="50"/>
      <c r="M23" s="12">
        <v>3</v>
      </c>
      <c r="N23" s="10" t="s">
        <v>45</v>
      </c>
      <c r="O23" s="4" t="s">
        <v>66</v>
      </c>
      <c r="P23" s="6">
        <v>20.49</v>
      </c>
      <c r="Q23" s="135">
        <v>20.18</v>
      </c>
      <c r="R23" s="131">
        <v>20.18</v>
      </c>
    </row>
    <row r="24" spans="1:19">
      <c r="A24" s="50">
        <v>22</v>
      </c>
      <c r="C24" s="50">
        <v>37</v>
      </c>
      <c r="D24" s="142" t="s">
        <v>92</v>
      </c>
      <c r="E24" s="188" t="s">
        <v>68</v>
      </c>
      <c r="F24" s="6">
        <v>20.69</v>
      </c>
      <c r="G24" s="135">
        <v>20.420000000000002</v>
      </c>
      <c r="H24" s="131">
        <f t="shared" si="0"/>
        <v>20.420000000000002</v>
      </c>
      <c r="J24" s="209"/>
      <c r="K24" s="50"/>
      <c r="M24" s="12">
        <v>17</v>
      </c>
      <c r="N24" s="10" t="s">
        <v>46</v>
      </c>
      <c r="O24" s="4" t="s">
        <v>66</v>
      </c>
      <c r="P24" s="6">
        <v>21.98</v>
      </c>
      <c r="Q24" s="135">
        <v>20.54</v>
      </c>
      <c r="R24" s="131">
        <v>20.54</v>
      </c>
    </row>
    <row r="25" spans="1:19">
      <c r="A25" s="50">
        <v>23</v>
      </c>
      <c r="C25" s="50">
        <v>17</v>
      </c>
      <c r="D25" s="142" t="s">
        <v>46</v>
      </c>
      <c r="E25" s="188" t="s">
        <v>66</v>
      </c>
      <c r="F25" s="6">
        <v>21.98</v>
      </c>
      <c r="G25" s="135">
        <v>20.54</v>
      </c>
      <c r="H25" s="131">
        <f t="shared" si="0"/>
        <v>20.54</v>
      </c>
      <c r="J25" s="209"/>
      <c r="K25" s="50"/>
      <c r="M25" s="12">
        <v>45</v>
      </c>
      <c r="N25" s="9" t="s">
        <v>48</v>
      </c>
      <c r="O25" s="4" t="s">
        <v>66</v>
      </c>
      <c r="P25" s="6">
        <v>22.41</v>
      </c>
      <c r="Q25" s="135">
        <v>21.5</v>
      </c>
      <c r="R25" s="131">
        <v>21.5</v>
      </c>
    </row>
    <row r="26" spans="1:19">
      <c r="A26" s="50">
        <v>24</v>
      </c>
      <c r="C26" s="50">
        <v>50</v>
      </c>
      <c r="D26" s="142" t="s">
        <v>104</v>
      </c>
      <c r="E26" s="188" t="s">
        <v>65</v>
      </c>
      <c r="F26" s="6">
        <v>20.74</v>
      </c>
      <c r="G26" s="135">
        <v>22.24</v>
      </c>
      <c r="H26" s="131">
        <f t="shared" si="0"/>
        <v>20.74</v>
      </c>
      <c r="J26" s="209"/>
      <c r="K26" s="50"/>
      <c r="M26" s="12">
        <v>38</v>
      </c>
      <c r="N26" s="67" t="s">
        <v>49</v>
      </c>
      <c r="O26" s="4" t="s">
        <v>66</v>
      </c>
      <c r="P26" s="6">
        <v>23.49</v>
      </c>
      <c r="Q26" s="135">
        <v>22.14</v>
      </c>
      <c r="R26" s="131">
        <v>22.14</v>
      </c>
    </row>
    <row r="27" spans="1:19" ht="13.5" thickBot="1">
      <c r="A27" s="50">
        <v>25</v>
      </c>
      <c r="C27" s="50">
        <v>19</v>
      </c>
      <c r="D27" s="144" t="s">
        <v>52</v>
      </c>
      <c r="E27" s="188" t="s">
        <v>14</v>
      </c>
      <c r="F27" s="6">
        <v>21.06</v>
      </c>
      <c r="G27" s="135">
        <v>22.88</v>
      </c>
      <c r="H27" s="131">
        <f t="shared" si="0"/>
        <v>21.06</v>
      </c>
      <c r="J27" s="210"/>
      <c r="K27" s="51"/>
      <c r="M27" s="13">
        <v>24</v>
      </c>
      <c r="N27" s="14" t="s">
        <v>71</v>
      </c>
      <c r="O27" s="16" t="s">
        <v>66</v>
      </c>
      <c r="P27" s="7">
        <v>22.96</v>
      </c>
      <c r="Q27" s="136"/>
      <c r="R27" s="132">
        <v>22.96</v>
      </c>
    </row>
    <row r="28" spans="1:19" ht="13.5" thickBot="1">
      <c r="A28" s="50">
        <v>26</v>
      </c>
      <c r="C28" s="50">
        <v>30</v>
      </c>
      <c r="D28" s="142" t="s">
        <v>91</v>
      </c>
      <c r="E28" s="188" t="s">
        <v>68</v>
      </c>
      <c r="F28" s="6">
        <v>21.28</v>
      </c>
      <c r="G28" s="135"/>
      <c r="H28" s="131">
        <f t="shared" si="0"/>
        <v>21.28</v>
      </c>
      <c r="J28" s="25" t="s">
        <v>30</v>
      </c>
      <c r="K28" s="152">
        <v>4</v>
      </c>
      <c r="R28" s="133">
        <f>SUM(R22:R27)</f>
        <v>125.82999999999998</v>
      </c>
      <c r="S28" s="64" t="s">
        <v>38</v>
      </c>
    </row>
    <row r="29" spans="1:19" ht="13.5" thickBot="1">
      <c r="A29" s="50">
        <v>27</v>
      </c>
      <c r="C29" s="50">
        <v>39</v>
      </c>
      <c r="D29" s="142" t="s">
        <v>115</v>
      </c>
      <c r="E29" s="188" t="s">
        <v>13</v>
      </c>
      <c r="F29" s="6">
        <v>24.88</v>
      </c>
      <c r="G29" s="135">
        <v>21.31</v>
      </c>
      <c r="H29" s="131">
        <f t="shared" si="0"/>
        <v>21.31</v>
      </c>
    </row>
    <row r="30" spans="1:19" ht="13.5" thickBot="1">
      <c r="A30" s="50">
        <v>28</v>
      </c>
      <c r="C30" s="50">
        <v>49</v>
      </c>
      <c r="D30" s="142" t="s">
        <v>82</v>
      </c>
      <c r="E30" s="188" t="s">
        <v>15</v>
      </c>
      <c r="F30" s="6">
        <v>22.65</v>
      </c>
      <c r="G30" s="135">
        <v>21.4</v>
      </c>
      <c r="H30" s="131">
        <f t="shared" si="0"/>
        <v>21.4</v>
      </c>
      <c r="K30" s="20"/>
      <c r="M30" s="211" t="str">
        <f>přihlášky!$C$10</f>
        <v>Český Krumlov</v>
      </c>
      <c r="N30" s="212"/>
      <c r="O30" s="212"/>
      <c r="P30" s="212"/>
      <c r="Q30" s="213"/>
    </row>
    <row r="31" spans="1:19" ht="12.75" customHeight="1">
      <c r="A31" s="50">
        <v>29</v>
      </c>
      <c r="C31" s="50">
        <v>12</v>
      </c>
      <c r="D31" s="142" t="s">
        <v>85</v>
      </c>
      <c r="E31" s="188" t="s">
        <v>14</v>
      </c>
      <c r="F31" s="6">
        <v>21.43</v>
      </c>
      <c r="G31" s="135"/>
      <c r="H31" s="131">
        <f t="shared" si="0"/>
        <v>21.43</v>
      </c>
      <c r="J31" s="208">
        <v>4</v>
      </c>
      <c r="K31" s="49"/>
      <c r="M31" s="11">
        <v>11</v>
      </c>
      <c r="N31" s="137" t="s">
        <v>40</v>
      </c>
      <c r="O31" s="26" t="s">
        <v>13</v>
      </c>
      <c r="P31" s="125">
        <v>17.559999999999999</v>
      </c>
      <c r="Q31" s="126">
        <v>17.59</v>
      </c>
      <c r="R31" s="130">
        <v>17.559999999999999</v>
      </c>
    </row>
    <row r="32" spans="1:19">
      <c r="A32" s="50">
        <v>30</v>
      </c>
      <c r="C32" s="50">
        <v>45</v>
      </c>
      <c r="D32" s="143" t="s">
        <v>48</v>
      </c>
      <c r="E32" s="188" t="s">
        <v>66</v>
      </c>
      <c r="F32" s="6">
        <v>22.41</v>
      </c>
      <c r="G32" s="135">
        <v>21.5</v>
      </c>
      <c r="H32" s="131">
        <f t="shared" si="0"/>
        <v>21.5</v>
      </c>
      <c r="J32" s="209"/>
      <c r="K32" s="50"/>
      <c r="M32" s="12">
        <v>4</v>
      </c>
      <c r="N32" s="9" t="s">
        <v>39</v>
      </c>
      <c r="O32" s="4" t="s">
        <v>13</v>
      </c>
      <c r="P32" s="6">
        <v>19.02</v>
      </c>
      <c r="Q32" s="127">
        <v>18.12</v>
      </c>
      <c r="R32" s="131">
        <v>18.12</v>
      </c>
    </row>
    <row r="33" spans="1:19">
      <c r="A33" s="50">
        <v>31</v>
      </c>
      <c r="C33" s="50">
        <v>40</v>
      </c>
      <c r="D33" s="9" t="s">
        <v>51</v>
      </c>
      <c r="E33" s="188" t="s">
        <v>14</v>
      </c>
      <c r="F33" s="6">
        <v>22.4</v>
      </c>
      <c r="G33" s="135">
        <v>21.56</v>
      </c>
      <c r="H33" s="131">
        <f t="shared" si="0"/>
        <v>21.56</v>
      </c>
      <c r="J33" s="209"/>
      <c r="K33" s="50"/>
      <c r="M33" s="12">
        <v>39</v>
      </c>
      <c r="N33" s="9" t="s">
        <v>115</v>
      </c>
      <c r="O33" s="4" t="s">
        <v>13</v>
      </c>
      <c r="P33" s="6">
        <v>24.88</v>
      </c>
      <c r="Q33" s="127">
        <v>21.31</v>
      </c>
      <c r="R33" s="131">
        <v>21.31</v>
      </c>
    </row>
    <row r="34" spans="1:19">
      <c r="A34" s="50">
        <v>32</v>
      </c>
      <c r="C34" s="50">
        <v>23</v>
      </c>
      <c r="D34" s="142" t="s">
        <v>90</v>
      </c>
      <c r="E34" s="188" t="s">
        <v>68</v>
      </c>
      <c r="F34" s="6">
        <v>21.69</v>
      </c>
      <c r="G34" s="135">
        <v>22.11</v>
      </c>
      <c r="H34" s="131">
        <f t="shared" si="0"/>
        <v>21.69</v>
      </c>
      <c r="J34" s="209"/>
      <c r="K34" s="50"/>
      <c r="M34" s="12">
        <v>46</v>
      </c>
      <c r="N34" s="9" t="s">
        <v>44</v>
      </c>
      <c r="O34" s="4" t="s">
        <v>13</v>
      </c>
      <c r="P34" s="6">
        <v>27.51</v>
      </c>
      <c r="Q34" s="127">
        <v>22.98</v>
      </c>
      <c r="R34" s="131">
        <v>22.98</v>
      </c>
    </row>
    <row r="35" spans="1:19">
      <c r="A35" s="50">
        <v>33</v>
      </c>
      <c r="C35" s="50">
        <v>33</v>
      </c>
      <c r="D35" s="142" t="s">
        <v>86</v>
      </c>
      <c r="E35" s="188" t="s">
        <v>14</v>
      </c>
      <c r="F35" s="6">
        <v>25.94</v>
      </c>
      <c r="G35" s="135">
        <v>21.79</v>
      </c>
      <c r="H35" s="131">
        <f t="shared" ref="H35:H66" si="1">IF(AND(F35=0,G35=0),"diskval.",IF(AND(F35&gt;0,G35&gt;0),MIN(F35:G35),IF(F35&gt;0,F35,G35)))</f>
        <v>21.79</v>
      </c>
      <c r="J35" s="209"/>
      <c r="K35" s="50"/>
      <c r="M35" s="12">
        <v>25</v>
      </c>
      <c r="N35" s="67" t="s">
        <v>42</v>
      </c>
      <c r="O35" s="4" t="s">
        <v>13</v>
      </c>
      <c r="P35" s="6">
        <v>27.05</v>
      </c>
      <c r="Q35" s="127">
        <v>23.09</v>
      </c>
      <c r="R35" s="131">
        <v>23.09</v>
      </c>
    </row>
    <row r="36" spans="1:19" ht="13.5" thickBot="1">
      <c r="A36" s="50">
        <v>34</v>
      </c>
      <c r="C36" s="50">
        <v>41</v>
      </c>
      <c r="D36" s="142" t="s">
        <v>61</v>
      </c>
      <c r="E36" s="188" t="s">
        <v>67</v>
      </c>
      <c r="F36" s="6">
        <v>21.85</v>
      </c>
      <c r="G36" s="135">
        <v>22.27</v>
      </c>
      <c r="H36" s="131">
        <f t="shared" si="1"/>
        <v>21.85</v>
      </c>
      <c r="J36" s="210"/>
      <c r="K36" s="51"/>
      <c r="M36" s="13">
        <v>60</v>
      </c>
      <c r="N36" s="14" t="s">
        <v>75</v>
      </c>
      <c r="O36" s="16" t="s">
        <v>13</v>
      </c>
      <c r="P36" s="7">
        <v>25.74</v>
      </c>
      <c r="Q36" s="129">
        <v>25.68</v>
      </c>
      <c r="R36" s="132">
        <v>25.68</v>
      </c>
    </row>
    <row r="37" spans="1:19" ht="13.5" thickBot="1">
      <c r="A37" s="50">
        <v>35</v>
      </c>
      <c r="C37" s="50">
        <v>20</v>
      </c>
      <c r="D37" s="143" t="s">
        <v>96</v>
      </c>
      <c r="E37" s="188" t="s">
        <v>67</v>
      </c>
      <c r="F37" s="6">
        <v>22.47</v>
      </c>
      <c r="G37" s="135">
        <v>22.02</v>
      </c>
      <c r="H37" s="131">
        <f t="shared" si="1"/>
        <v>22.02</v>
      </c>
      <c r="J37" s="25" t="s">
        <v>30</v>
      </c>
      <c r="K37" s="152">
        <v>6</v>
      </c>
      <c r="R37" s="63">
        <f>SUM(R31:R36)</f>
        <v>128.74</v>
      </c>
      <c r="S37" s="64" t="s">
        <v>38</v>
      </c>
    </row>
    <row r="38" spans="1:19" ht="13.5" thickBot="1">
      <c r="A38" s="50">
        <v>36</v>
      </c>
      <c r="C38" s="50">
        <v>38</v>
      </c>
      <c r="D38" s="143" t="s">
        <v>49</v>
      </c>
      <c r="E38" s="188" t="s">
        <v>66</v>
      </c>
      <c r="F38" s="6">
        <v>23.49</v>
      </c>
      <c r="G38" s="135">
        <v>22.14</v>
      </c>
      <c r="H38" s="131">
        <f t="shared" si="1"/>
        <v>22.14</v>
      </c>
    </row>
    <row r="39" spans="1:19" ht="13.5" thickBot="1">
      <c r="A39" s="50">
        <v>37</v>
      </c>
      <c r="C39" s="50">
        <v>7</v>
      </c>
      <c r="D39" s="142" t="s">
        <v>76</v>
      </c>
      <c r="E39" s="188" t="s">
        <v>15</v>
      </c>
      <c r="F39" s="6">
        <v>23.46</v>
      </c>
      <c r="G39" s="135">
        <v>22.33</v>
      </c>
      <c r="H39" s="131">
        <f t="shared" si="1"/>
        <v>22.33</v>
      </c>
      <c r="K39" s="20"/>
      <c r="M39" s="211" t="str">
        <f>přihlášky!$C$11</f>
        <v xml:space="preserve">Tábor </v>
      </c>
      <c r="N39" s="212"/>
      <c r="O39" s="212"/>
      <c r="P39" s="212"/>
      <c r="Q39" s="213"/>
    </row>
    <row r="40" spans="1:19">
      <c r="A40" s="50">
        <v>38</v>
      </c>
      <c r="C40" s="50">
        <v>24</v>
      </c>
      <c r="D40" s="144" t="s">
        <v>71</v>
      </c>
      <c r="E40" s="188" t="s">
        <v>66</v>
      </c>
      <c r="F40" s="6">
        <v>22.96</v>
      </c>
      <c r="G40" s="135"/>
      <c r="H40" s="131">
        <f t="shared" si="1"/>
        <v>22.96</v>
      </c>
      <c r="J40" s="208">
        <v>5</v>
      </c>
      <c r="K40" s="49"/>
      <c r="M40" s="11">
        <v>5</v>
      </c>
      <c r="N40" s="139" t="s">
        <v>84</v>
      </c>
      <c r="O40" s="26" t="s">
        <v>14</v>
      </c>
      <c r="P40" s="125"/>
      <c r="Q40" s="138">
        <v>18.940000000000001</v>
      </c>
      <c r="R40" s="130">
        <v>18.940000000000001</v>
      </c>
    </row>
    <row r="41" spans="1:19" ht="12.75" customHeight="1">
      <c r="A41" s="50">
        <v>39</v>
      </c>
      <c r="C41" s="50">
        <v>46</v>
      </c>
      <c r="D41" s="142" t="s">
        <v>44</v>
      </c>
      <c r="E41" s="188" t="s">
        <v>13</v>
      </c>
      <c r="F41" s="6">
        <v>27.51</v>
      </c>
      <c r="G41" s="135">
        <v>22.98</v>
      </c>
      <c r="H41" s="131">
        <f t="shared" si="1"/>
        <v>22.98</v>
      </c>
      <c r="J41" s="209"/>
      <c r="K41" s="50"/>
      <c r="M41" s="12">
        <v>19</v>
      </c>
      <c r="N41" s="9" t="s">
        <v>52</v>
      </c>
      <c r="O41" s="4" t="s">
        <v>14</v>
      </c>
      <c r="P41" s="6">
        <v>21.06</v>
      </c>
      <c r="Q41" s="135">
        <v>22.88</v>
      </c>
      <c r="R41" s="131">
        <v>21.06</v>
      </c>
    </row>
    <row r="42" spans="1:19">
      <c r="A42" s="50">
        <v>40</v>
      </c>
      <c r="C42" s="50">
        <v>25</v>
      </c>
      <c r="D42" s="144" t="s">
        <v>42</v>
      </c>
      <c r="E42" s="188" t="s">
        <v>13</v>
      </c>
      <c r="F42" s="6">
        <v>27.05</v>
      </c>
      <c r="G42" s="135">
        <v>23.09</v>
      </c>
      <c r="H42" s="131">
        <f t="shared" si="1"/>
        <v>23.09</v>
      </c>
      <c r="J42" s="209"/>
      <c r="K42" s="50"/>
      <c r="M42" s="12">
        <v>12</v>
      </c>
      <c r="N42" s="9" t="s">
        <v>85</v>
      </c>
      <c r="O42" s="4" t="s">
        <v>14</v>
      </c>
      <c r="P42" s="6">
        <v>21.43</v>
      </c>
      <c r="Q42" s="135"/>
      <c r="R42" s="131">
        <v>21.43</v>
      </c>
    </row>
    <row r="43" spans="1:19">
      <c r="A43" s="50">
        <v>41</v>
      </c>
      <c r="C43" s="50">
        <v>21</v>
      </c>
      <c r="D43" s="142" t="s">
        <v>78</v>
      </c>
      <c r="E43" s="188" t="s">
        <v>15</v>
      </c>
      <c r="F43" s="6">
        <v>24.51</v>
      </c>
      <c r="G43" s="135">
        <v>23.18</v>
      </c>
      <c r="H43" s="131">
        <f t="shared" si="1"/>
        <v>23.18</v>
      </c>
      <c r="J43" s="209"/>
      <c r="K43" s="50"/>
      <c r="M43" s="12">
        <v>40</v>
      </c>
      <c r="N43" s="67" t="s">
        <v>51</v>
      </c>
      <c r="O43" s="4" t="s">
        <v>14</v>
      </c>
      <c r="P43" s="6">
        <v>22.4</v>
      </c>
      <c r="Q43" s="135">
        <v>21.56</v>
      </c>
      <c r="R43" s="131">
        <v>21.56</v>
      </c>
    </row>
    <row r="44" spans="1:19">
      <c r="A44" s="50">
        <v>42</v>
      </c>
      <c r="C44" s="50">
        <v>42</v>
      </c>
      <c r="D44" s="142" t="s">
        <v>81</v>
      </c>
      <c r="E44" s="188" t="s">
        <v>15</v>
      </c>
      <c r="F44" s="6">
        <v>23.26</v>
      </c>
      <c r="G44" s="135"/>
      <c r="H44" s="131">
        <f t="shared" si="1"/>
        <v>23.26</v>
      </c>
      <c r="J44" s="209"/>
      <c r="K44" s="50"/>
      <c r="M44" s="12">
        <v>33</v>
      </c>
      <c r="N44" s="9" t="s">
        <v>86</v>
      </c>
      <c r="O44" s="4" t="s">
        <v>14</v>
      </c>
      <c r="P44" s="6">
        <v>25.94</v>
      </c>
      <c r="Q44" s="135">
        <v>21.79</v>
      </c>
      <c r="R44" s="131">
        <v>21.79</v>
      </c>
    </row>
    <row r="45" spans="1:19" ht="13.5" thickBot="1">
      <c r="A45" s="50">
        <v>43</v>
      </c>
      <c r="C45" s="50">
        <v>52</v>
      </c>
      <c r="D45" s="143" t="s">
        <v>50</v>
      </c>
      <c r="E45" s="188" t="s">
        <v>66</v>
      </c>
      <c r="F45" s="6">
        <v>23.4</v>
      </c>
      <c r="G45" s="135"/>
      <c r="H45" s="131">
        <f t="shared" si="1"/>
        <v>23.4</v>
      </c>
      <c r="J45" s="210"/>
      <c r="K45" s="51"/>
      <c r="M45" s="13">
        <v>54</v>
      </c>
      <c r="N45" s="14" t="s">
        <v>53</v>
      </c>
      <c r="O45" s="16" t="s">
        <v>14</v>
      </c>
      <c r="P45" s="7">
        <v>26.76</v>
      </c>
      <c r="Q45" s="136">
        <v>23.52</v>
      </c>
      <c r="R45" s="132">
        <v>23.52</v>
      </c>
    </row>
    <row r="46" spans="1:19" ht="13.5" thickBot="1">
      <c r="A46" s="50">
        <v>44</v>
      </c>
      <c r="C46" s="50">
        <v>54</v>
      </c>
      <c r="D46" s="142" t="s">
        <v>53</v>
      </c>
      <c r="E46" s="188" t="s">
        <v>14</v>
      </c>
      <c r="F46" s="6">
        <v>26.76</v>
      </c>
      <c r="G46" s="135">
        <v>23.52</v>
      </c>
      <c r="H46" s="131">
        <f t="shared" si="1"/>
        <v>23.52</v>
      </c>
      <c r="J46" s="25" t="s">
        <v>30</v>
      </c>
      <c r="K46" s="152">
        <v>5</v>
      </c>
      <c r="R46" s="133">
        <f>SUM(R40:R45)</f>
        <v>128.30000000000001</v>
      </c>
      <c r="S46" s="64" t="s">
        <v>38</v>
      </c>
    </row>
    <row r="47" spans="1:19" ht="13.5" thickBot="1">
      <c r="A47" s="50">
        <v>45</v>
      </c>
      <c r="C47" s="50">
        <v>2</v>
      </c>
      <c r="D47" s="142" t="s">
        <v>87</v>
      </c>
      <c r="E47" s="188" t="s">
        <v>68</v>
      </c>
      <c r="F47" s="6"/>
      <c r="G47" s="135">
        <v>24.68</v>
      </c>
      <c r="H47" s="131">
        <f t="shared" si="1"/>
        <v>24.68</v>
      </c>
    </row>
    <row r="48" spans="1:19" ht="13.5" thickBot="1">
      <c r="A48" s="50">
        <v>46</v>
      </c>
      <c r="C48" s="50">
        <v>26</v>
      </c>
      <c r="D48" s="144" t="s">
        <v>55</v>
      </c>
      <c r="E48" s="188" t="s">
        <v>14</v>
      </c>
      <c r="F48" s="6">
        <v>27.83</v>
      </c>
      <c r="G48" s="135">
        <v>24.91</v>
      </c>
      <c r="H48" s="131">
        <f t="shared" si="1"/>
        <v>24.91</v>
      </c>
      <c r="K48" s="20"/>
      <c r="M48" s="211" t="str">
        <f>přihlášky!$C$12</f>
        <v>České Budějovice</v>
      </c>
      <c r="N48" s="212"/>
      <c r="O48" s="212"/>
      <c r="P48" s="212"/>
      <c r="Q48" s="213"/>
    </row>
    <row r="49" spans="1:19">
      <c r="A49" s="50">
        <v>47</v>
      </c>
      <c r="C49" s="50">
        <v>60</v>
      </c>
      <c r="D49" s="192" t="s">
        <v>75</v>
      </c>
      <c r="E49" s="188" t="s">
        <v>13</v>
      </c>
      <c r="F49" s="6">
        <v>25.74</v>
      </c>
      <c r="G49" s="135">
        <v>25.68</v>
      </c>
      <c r="H49" s="131">
        <f t="shared" si="1"/>
        <v>25.68</v>
      </c>
      <c r="J49" s="208">
        <v>6</v>
      </c>
      <c r="K49" s="49"/>
      <c r="M49" s="11">
        <v>6</v>
      </c>
      <c r="N49" s="137" t="s">
        <v>56</v>
      </c>
      <c r="O49" s="26" t="s">
        <v>67</v>
      </c>
      <c r="P49" s="125">
        <v>16.88</v>
      </c>
      <c r="Q49" s="126">
        <v>16.72</v>
      </c>
      <c r="R49" s="130">
        <v>16.72</v>
      </c>
    </row>
    <row r="50" spans="1:19">
      <c r="A50" s="50">
        <v>48</v>
      </c>
      <c r="C50" s="50">
        <v>18</v>
      </c>
      <c r="D50" s="142" t="s">
        <v>41</v>
      </c>
      <c r="E50" s="188" t="s">
        <v>13</v>
      </c>
      <c r="F50" s="6">
        <v>29.54</v>
      </c>
      <c r="G50" s="135">
        <v>25.89</v>
      </c>
      <c r="H50" s="131">
        <f t="shared" si="1"/>
        <v>25.89</v>
      </c>
      <c r="J50" s="209"/>
      <c r="K50" s="50"/>
      <c r="M50" s="12">
        <v>55</v>
      </c>
      <c r="N50" s="9" t="s">
        <v>62</v>
      </c>
      <c r="O50" s="4" t="s">
        <v>67</v>
      </c>
      <c r="P50" s="6">
        <v>18.149999999999999</v>
      </c>
      <c r="Q50" s="127">
        <v>16.989999999999998</v>
      </c>
      <c r="R50" s="131">
        <v>16.989999999999998</v>
      </c>
    </row>
    <row r="51" spans="1:19">
      <c r="A51" s="50">
        <v>49</v>
      </c>
      <c r="C51" s="50">
        <v>16</v>
      </c>
      <c r="D51" s="142" t="s">
        <v>89</v>
      </c>
      <c r="E51" s="188" t="s">
        <v>68</v>
      </c>
      <c r="F51" s="6">
        <v>26.61</v>
      </c>
      <c r="G51" s="135">
        <v>26.54</v>
      </c>
      <c r="H51" s="131">
        <f t="shared" si="1"/>
        <v>26.54</v>
      </c>
      <c r="J51" s="209"/>
      <c r="K51" s="50"/>
      <c r="M51" s="12">
        <v>27</v>
      </c>
      <c r="N51" s="10" t="s">
        <v>58</v>
      </c>
      <c r="O51" s="4" t="s">
        <v>67</v>
      </c>
      <c r="P51" s="6">
        <v>17.190000000000001</v>
      </c>
      <c r="Q51" s="127">
        <v>17.850000000000001</v>
      </c>
      <c r="R51" s="131">
        <v>17.190000000000001</v>
      </c>
    </row>
    <row r="52" spans="1:19">
      <c r="A52" s="50">
        <v>50</v>
      </c>
      <c r="C52" s="50">
        <v>58</v>
      </c>
      <c r="D52" s="142" t="s">
        <v>95</v>
      </c>
      <c r="E52" s="188" t="s">
        <v>68</v>
      </c>
      <c r="F52" s="6">
        <v>26.95</v>
      </c>
      <c r="G52" s="135"/>
      <c r="H52" s="131">
        <f t="shared" si="1"/>
        <v>26.95</v>
      </c>
      <c r="J52" s="209"/>
      <c r="K52" s="50"/>
      <c r="M52" s="12">
        <v>34</v>
      </c>
      <c r="N52" s="9" t="s">
        <v>60</v>
      </c>
      <c r="O52" s="4" t="s">
        <v>67</v>
      </c>
      <c r="P52" s="6">
        <v>18.760000000000002</v>
      </c>
      <c r="Q52" s="127">
        <v>17.809999999999999</v>
      </c>
      <c r="R52" s="131">
        <v>17.809999999999999</v>
      </c>
    </row>
    <row r="53" spans="1:19">
      <c r="A53" s="50">
        <v>51</v>
      </c>
      <c r="C53" s="50">
        <v>64</v>
      </c>
      <c r="D53" s="142" t="s">
        <v>105</v>
      </c>
      <c r="E53" s="188" t="s">
        <v>65</v>
      </c>
      <c r="F53" s="6">
        <v>27.29</v>
      </c>
      <c r="G53" s="135"/>
      <c r="H53" s="131">
        <f t="shared" si="1"/>
        <v>27.29</v>
      </c>
      <c r="J53" s="209"/>
      <c r="K53" s="50"/>
      <c r="M53" s="12">
        <v>13</v>
      </c>
      <c r="N53" s="67" t="s">
        <v>59</v>
      </c>
      <c r="O53" s="4" t="s">
        <v>67</v>
      </c>
      <c r="P53" s="6">
        <v>24</v>
      </c>
      <c r="Q53" s="127">
        <v>20.18</v>
      </c>
      <c r="R53" s="131">
        <v>20.18</v>
      </c>
    </row>
    <row r="54" spans="1:19" ht="13.5" thickBot="1">
      <c r="A54" s="50">
        <v>52</v>
      </c>
      <c r="C54" s="50">
        <v>47</v>
      </c>
      <c r="D54" s="142" t="s">
        <v>54</v>
      </c>
      <c r="E54" s="188" t="s">
        <v>14</v>
      </c>
      <c r="F54" s="6"/>
      <c r="G54" s="135">
        <v>27.56</v>
      </c>
      <c r="H54" s="131">
        <f t="shared" si="1"/>
        <v>27.56</v>
      </c>
      <c r="J54" s="210"/>
      <c r="K54" s="51"/>
      <c r="M54" s="13">
        <v>48</v>
      </c>
      <c r="N54" s="14" t="s">
        <v>57</v>
      </c>
      <c r="O54" s="16" t="s">
        <v>67</v>
      </c>
      <c r="P54" s="7">
        <v>20.350000000000001</v>
      </c>
      <c r="Q54" s="129"/>
      <c r="R54" s="132">
        <v>20.350000000000001</v>
      </c>
    </row>
    <row r="55" spans="1:19" ht="13.5" thickBot="1">
      <c r="A55" s="50">
        <v>53</v>
      </c>
      <c r="C55" s="50">
        <v>56</v>
      </c>
      <c r="D55" s="142" t="s">
        <v>83</v>
      </c>
      <c r="E55" s="188" t="s">
        <v>15</v>
      </c>
      <c r="F55" s="6">
        <v>35.94</v>
      </c>
      <c r="G55" s="135">
        <v>29.27</v>
      </c>
      <c r="H55" s="131">
        <f t="shared" si="1"/>
        <v>29.27</v>
      </c>
      <c r="J55" s="25" t="s">
        <v>30</v>
      </c>
      <c r="K55" s="152">
        <v>2</v>
      </c>
      <c r="R55" s="63">
        <f>SUM(R49:R54)</f>
        <v>109.23999999999998</v>
      </c>
      <c r="S55" s="64" t="s">
        <v>38</v>
      </c>
    </row>
    <row r="56" spans="1:19" ht="13.5" thickBot="1">
      <c r="A56" s="50">
        <v>54</v>
      </c>
      <c r="C56" s="50">
        <v>32</v>
      </c>
      <c r="D56" s="142" t="s">
        <v>43</v>
      </c>
      <c r="E56" s="188" t="s">
        <v>13</v>
      </c>
      <c r="F56" s="6">
        <v>31.27</v>
      </c>
      <c r="G56" s="135"/>
      <c r="H56" s="131">
        <f t="shared" si="1"/>
        <v>31.27</v>
      </c>
    </row>
    <row r="57" spans="1:19" ht="13.5" thickBot="1">
      <c r="A57" s="50">
        <v>55</v>
      </c>
      <c r="C57" s="50">
        <v>14</v>
      </c>
      <c r="D57" s="142" t="s">
        <v>77</v>
      </c>
      <c r="E57" s="188" t="s">
        <v>15</v>
      </c>
      <c r="F57" s="6">
        <v>32.229999999999997</v>
      </c>
      <c r="G57" s="135"/>
      <c r="H57" s="131">
        <f t="shared" si="1"/>
        <v>32.229999999999997</v>
      </c>
      <c r="K57" s="20"/>
      <c r="M57" s="211" t="str">
        <f>přihlášky!$C$13</f>
        <v>Strakonice</v>
      </c>
      <c r="N57" s="212"/>
      <c r="O57" s="212"/>
      <c r="P57" s="212"/>
      <c r="Q57" s="213"/>
    </row>
    <row r="58" spans="1:19">
      <c r="A58" s="50">
        <v>56</v>
      </c>
      <c r="C58" s="50">
        <v>44</v>
      </c>
      <c r="D58" s="142" t="s">
        <v>93</v>
      </c>
      <c r="E58" s="188" t="s">
        <v>68</v>
      </c>
      <c r="F58" s="6"/>
      <c r="G58" s="135">
        <v>33.47</v>
      </c>
      <c r="H58" s="131">
        <f t="shared" si="1"/>
        <v>33.47</v>
      </c>
      <c r="J58" s="208">
        <v>7</v>
      </c>
      <c r="K58" s="49"/>
      <c r="M58" s="11">
        <v>35</v>
      </c>
      <c r="N58" s="137" t="s">
        <v>80</v>
      </c>
      <c r="O58" s="26" t="s">
        <v>15</v>
      </c>
      <c r="P58" s="125">
        <v>17.170000000000002</v>
      </c>
      <c r="Q58" s="126">
        <v>16.68</v>
      </c>
      <c r="R58" s="130">
        <v>16.68</v>
      </c>
    </row>
    <row r="59" spans="1:19">
      <c r="A59" s="50">
        <v>57</v>
      </c>
      <c r="C59" s="50">
        <v>53</v>
      </c>
      <c r="D59" s="142" t="s">
        <v>74</v>
      </c>
      <c r="E59" s="188" t="s">
        <v>13</v>
      </c>
      <c r="F59" s="6">
        <v>34.19</v>
      </c>
      <c r="G59" s="135">
        <v>34.71</v>
      </c>
      <c r="H59" s="131">
        <f t="shared" si="1"/>
        <v>34.19</v>
      </c>
      <c r="J59" s="209"/>
      <c r="K59" s="50"/>
      <c r="M59" s="12">
        <v>28</v>
      </c>
      <c r="N59" s="9" t="s">
        <v>79</v>
      </c>
      <c r="O59" s="4" t="s">
        <v>15</v>
      </c>
      <c r="P59" s="6">
        <v>19.760000000000002</v>
      </c>
      <c r="Q59" s="127">
        <v>18.47</v>
      </c>
      <c r="R59" s="131">
        <v>18.47</v>
      </c>
    </row>
    <row r="60" spans="1:19">
      <c r="A60" s="50">
        <v>58</v>
      </c>
      <c r="C60" s="50">
        <v>9</v>
      </c>
      <c r="D60" s="142" t="s">
        <v>88</v>
      </c>
      <c r="E60" s="188" t="s">
        <v>68</v>
      </c>
      <c r="F60" s="6"/>
      <c r="G60" s="135"/>
      <c r="H60" s="131" t="str">
        <f t="shared" si="1"/>
        <v>diskval.</v>
      </c>
      <c r="J60" s="209"/>
      <c r="K60" s="50"/>
      <c r="M60" s="12">
        <v>49</v>
      </c>
      <c r="N60" s="9" t="s">
        <v>82</v>
      </c>
      <c r="O60" s="4" t="s">
        <v>15</v>
      </c>
      <c r="P60" s="6">
        <v>22.65</v>
      </c>
      <c r="Q60" s="127">
        <v>21.4</v>
      </c>
      <c r="R60" s="131">
        <v>21.4</v>
      </c>
    </row>
    <row r="61" spans="1:19">
      <c r="A61" s="50">
        <v>59</v>
      </c>
      <c r="C61" s="50">
        <v>31</v>
      </c>
      <c r="D61" s="190" t="s">
        <v>117</v>
      </c>
      <c r="E61" s="188" t="s">
        <v>66</v>
      </c>
      <c r="F61" s="6"/>
      <c r="G61" s="135"/>
      <c r="H61" s="131" t="str">
        <f t="shared" si="1"/>
        <v>diskval.</v>
      </c>
      <c r="J61" s="209"/>
      <c r="K61" s="50"/>
      <c r="M61" s="12">
        <v>7</v>
      </c>
      <c r="N61" s="9" t="s">
        <v>76</v>
      </c>
      <c r="O61" s="4" t="s">
        <v>15</v>
      </c>
      <c r="P61" s="6">
        <v>23.46</v>
      </c>
      <c r="Q61" s="127">
        <v>22.33</v>
      </c>
      <c r="R61" s="131">
        <v>22.33</v>
      </c>
    </row>
    <row r="62" spans="1:19">
      <c r="A62" s="50">
        <v>60</v>
      </c>
      <c r="C62" s="50">
        <v>51</v>
      </c>
      <c r="D62" s="191" t="s">
        <v>94</v>
      </c>
      <c r="E62" s="188" t="s">
        <v>68</v>
      </c>
      <c r="F62" s="6"/>
      <c r="G62" s="135"/>
      <c r="H62" s="131" t="str">
        <f t="shared" si="1"/>
        <v>diskval.</v>
      </c>
      <c r="J62" s="209"/>
      <c r="K62" s="50"/>
      <c r="M62" s="12">
        <v>21</v>
      </c>
      <c r="N62" s="9" t="s">
        <v>78</v>
      </c>
      <c r="O62" s="4" t="s">
        <v>15</v>
      </c>
      <c r="P62" s="6">
        <v>24.51</v>
      </c>
      <c r="Q62" s="127">
        <v>23.18</v>
      </c>
      <c r="R62" s="131">
        <v>23.18</v>
      </c>
    </row>
    <row r="63" spans="1:19" ht="13.5" thickBot="1">
      <c r="A63" s="50">
        <v>61</v>
      </c>
      <c r="C63" s="50">
        <v>59</v>
      </c>
      <c r="D63" s="142" t="s">
        <v>72</v>
      </c>
      <c r="E63" s="188" t="s">
        <v>66</v>
      </c>
      <c r="F63" s="6"/>
      <c r="G63" s="135"/>
      <c r="H63" s="131" t="str">
        <f t="shared" si="1"/>
        <v>diskval.</v>
      </c>
      <c r="J63" s="210"/>
      <c r="K63" s="51"/>
      <c r="M63" s="13">
        <v>42</v>
      </c>
      <c r="N63" s="14" t="s">
        <v>81</v>
      </c>
      <c r="O63" s="16" t="s">
        <v>15</v>
      </c>
      <c r="P63" s="7">
        <v>23.26</v>
      </c>
      <c r="Q63" s="129"/>
      <c r="R63" s="132">
        <v>23.26</v>
      </c>
    </row>
    <row r="64" spans="1:19" ht="13.5" thickBot="1">
      <c r="A64" s="50">
        <v>62</v>
      </c>
      <c r="C64" s="50">
        <v>61</v>
      </c>
      <c r="D64" s="142" t="s">
        <v>105</v>
      </c>
      <c r="E64" s="188" t="s">
        <v>14</v>
      </c>
      <c r="F64" s="6"/>
      <c r="G64" s="135"/>
      <c r="H64" s="131" t="str">
        <f t="shared" si="1"/>
        <v>diskval.</v>
      </c>
      <c r="J64" s="25" t="s">
        <v>30</v>
      </c>
      <c r="K64" s="152">
        <v>3</v>
      </c>
      <c r="R64" s="63">
        <f>SUM(R58:R63)</f>
        <v>125.32000000000001</v>
      </c>
      <c r="S64" s="64" t="s">
        <v>38</v>
      </c>
    </row>
    <row r="65" spans="1:19">
      <c r="A65" s="50">
        <v>63</v>
      </c>
      <c r="C65" s="50">
        <v>62</v>
      </c>
      <c r="D65" s="143" t="s">
        <v>105</v>
      </c>
      <c r="E65" s="188" t="s">
        <v>67</v>
      </c>
      <c r="F65" s="6"/>
      <c r="G65" s="135"/>
      <c r="H65" s="131" t="str">
        <f t="shared" si="1"/>
        <v>diskval.</v>
      </c>
      <c r="M65" s="218" t="s">
        <v>111</v>
      </c>
      <c r="N65" s="219"/>
      <c r="O65" s="219"/>
      <c r="P65" s="219"/>
      <c r="Q65" s="219"/>
      <c r="R65" s="219"/>
      <c r="S65" s="219"/>
    </row>
    <row r="66" spans="1:19" ht="12.75" customHeight="1">
      <c r="A66" s="50">
        <v>64</v>
      </c>
      <c r="C66" s="50">
        <v>63</v>
      </c>
      <c r="D66" s="142" t="s">
        <v>105</v>
      </c>
      <c r="E66" s="188" t="s">
        <v>15</v>
      </c>
      <c r="F66" s="6"/>
      <c r="G66" s="135"/>
      <c r="H66" s="131" t="str">
        <f t="shared" si="1"/>
        <v>diskval.</v>
      </c>
      <c r="M66" s="219"/>
      <c r="N66" s="219"/>
      <c r="O66" s="219"/>
      <c r="P66" s="219"/>
      <c r="Q66" s="219"/>
      <c r="R66" s="219"/>
      <c r="S66" s="219"/>
    </row>
    <row r="67" spans="1:19">
      <c r="A67" s="50">
        <v>65</v>
      </c>
      <c r="C67" s="50">
        <v>65</v>
      </c>
      <c r="D67" s="142" t="s">
        <v>105</v>
      </c>
      <c r="E67" s="188" t="s">
        <v>68</v>
      </c>
      <c r="F67" s="6"/>
      <c r="G67" s="135"/>
      <c r="H67" s="131" t="str">
        <f t="shared" ref="H67:H72" si="2">IF(AND(F67=0,G67=0),"diskval.",IF(AND(F67&gt;0,G67&gt;0),MIN(F67:G67),IF(F67&gt;0,F67,G67)))</f>
        <v>diskval.</v>
      </c>
      <c r="M67" s="219"/>
      <c r="N67" s="219"/>
      <c r="O67" s="219"/>
      <c r="P67" s="219"/>
      <c r="Q67" s="219"/>
      <c r="R67" s="219"/>
      <c r="S67" s="219"/>
    </row>
    <row r="68" spans="1:19">
      <c r="A68" s="50">
        <v>66</v>
      </c>
      <c r="C68" s="50">
        <v>66</v>
      </c>
      <c r="D68" s="142" t="s">
        <v>73</v>
      </c>
      <c r="E68" s="188" t="s">
        <v>66</v>
      </c>
      <c r="F68" s="6"/>
      <c r="G68" s="135"/>
      <c r="H68" s="131" t="str">
        <f t="shared" si="2"/>
        <v>diskval.</v>
      </c>
      <c r="M68" s="219"/>
      <c r="N68" s="219"/>
      <c r="O68" s="219"/>
      <c r="P68" s="219"/>
      <c r="Q68" s="219"/>
      <c r="R68" s="219"/>
      <c r="S68" s="219"/>
    </row>
    <row r="69" spans="1:19">
      <c r="A69" s="50">
        <v>67</v>
      </c>
      <c r="C69" s="50">
        <v>67</v>
      </c>
      <c r="D69" s="142" t="s">
        <v>116</v>
      </c>
      <c r="E69" s="188" t="s">
        <v>13</v>
      </c>
      <c r="F69" s="6"/>
      <c r="G69" s="135"/>
      <c r="H69" s="131" t="str">
        <f t="shared" si="2"/>
        <v>diskval.</v>
      </c>
      <c r="M69" s="219"/>
      <c r="N69" s="219"/>
      <c r="O69" s="219"/>
      <c r="P69" s="219"/>
      <c r="Q69" s="219"/>
      <c r="R69" s="219"/>
      <c r="S69" s="219"/>
    </row>
    <row r="70" spans="1:19">
      <c r="A70" s="50">
        <v>68</v>
      </c>
      <c r="C70" s="50">
        <v>68</v>
      </c>
      <c r="D70" s="142" t="s">
        <v>105</v>
      </c>
      <c r="E70" s="188" t="s">
        <v>14</v>
      </c>
      <c r="F70" s="6"/>
      <c r="G70" s="135"/>
      <c r="H70" s="131" t="str">
        <f t="shared" si="2"/>
        <v>diskval.</v>
      </c>
      <c r="M70" s="219"/>
      <c r="N70" s="219"/>
      <c r="O70" s="219"/>
      <c r="P70" s="219"/>
      <c r="Q70" s="219"/>
      <c r="R70" s="219"/>
      <c r="S70" s="219"/>
    </row>
    <row r="71" spans="1:19">
      <c r="A71" s="50">
        <v>69</v>
      </c>
      <c r="C71" s="50">
        <v>69</v>
      </c>
      <c r="D71" s="143" t="s">
        <v>105</v>
      </c>
      <c r="E71" s="188" t="s">
        <v>67</v>
      </c>
      <c r="F71" s="6"/>
      <c r="G71" s="135"/>
      <c r="H71" s="131" t="str">
        <f t="shared" si="2"/>
        <v>diskval.</v>
      </c>
      <c r="M71" s="219"/>
      <c r="N71" s="219"/>
      <c r="O71" s="219"/>
      <c r="P71" s="219"/>
      <c r="Q71" s="219"/>
      <c r="R71" s="219"/>
      <c r="S71" s="219"/>
    </row>
    <row r="72" spans="1:19" ht="13.5" thickBot="1">
      <c r="A72" s="51">
        <v>70</v>
      </c>
      <c r="C72" s="51">
        <v>70</v>
      </c>
      <c r="D72" s="146" t="s">
        <v>105</v>
      </c>
      <c r="E72" s="189" t="s">
        <v>15</v>
      </c>
      <c r="F72" s="7"/>
      <c r="G72" s="136"/>
      <c r="H72" s="132" t="str">
        <f t="shared" si="2"/>
        <v>diskval.</v>
      </c>
      <c r="M72" s="219"/>
      <c r="N72" s="219"/>
      <c r="O72" s="219"/>
      <c r="P72" s="219"/>
      <c r="Q72" s="219"/>
      <c r="R72" s="219"/>
      <c r="S72" s="219"/>
    </row>
  </sheetData>
  <sortState ref="C3:H72">
    <sortCondition ref="H3:H72"/>
  </sortState>
  <mergeCells count="17">
    <mergeCell ref="M65:S72"/>
    <mergeCell ref="M21:Q21"/>
    <mergeCell ref="M30:Q30"/>
    <mergeCell ref="M39:Q39"/>
    <mergeCell ref="M48:Q48"/>
    <mergeCell ref="J58:J63"/>
    <mergeCell ref="M12:Q12"/>
    <mergeCell ref="C1:H1"/>
    <mergeCell ref="P2:Q2"/>
    <mergeCell ref="M57:Q57"/>
    <mergeCell ref="M3:Q3"/>
    <mergeCell ref="J4:J9"/>
    <mergeCell ref="J13:J18"/>
    <mergeCell ref="J22:J27"/>
    <mergeCell ref="J31:J36"/>
    <mergeCell ref="J40:J45"/>
    <mergeCell ref="J49:J54"/>
  </mergeCells>
  <pageMargins left="0.23622047244094491" right="0.23622047244094491" top="0.74803149606299213" bottom="0.74803149606299213" header="0.31496062992125984" footer="0.31496062992125984"/>
  <pageSetup paperSize="9" scale="75" fitToWidth="0" fitToHeight="0"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dimension ref="A1:S72"/>
  <sheetViews>
    <sheetView view="pageBreakPreview" topLeftCell="A37" zoomScaleNormal="100" zoomScaleSheetLayoutView="100" workbookViewId="0">
      <selection activeCell="I2" sqref="I2"/>
    </sheetView>
  </sheetViews>
  <sheetFormatPr defaultRowHeight="12.75"/>
  <cols>
    <col min="1" max="1" width="9.140625" style="65"/>
    <col min="2" max="2" width="0.85546875" style="65" customWidth="1"/>
    <col min="3" max="3" width="6.42578125" style="65" customWidth="1"/>
    <col min="4" max="4" width="31.5703125" style="65" customWidth="1"/>
    <col min="5" max="5" width="19.5703125" style="65" customWidth="1"/>
    <col min="6" max="7" width="9.140625" style="65"/>
    <col min="8" max="8" width="9.85546875" style="65" customWidth="1"/>
    <col min="9" max="9" width="9.140625" style="65"/>
    <col min="10" max="10" width="12" style="65" bestFit="1" customWidth="1"/>
    <col min="11" max="11" width="9.140625" style="65"/>
    <col min="12" max="12" width="0.85546875" style="65" customWidth="1"/>
    <col min="13" max="13" width="9.140625" style="65"/>
    <col min="14" max="14" width="18.42578125" style="65" customWidth="1"/>
    <col min="15" max="15" width="15.42578125" style="65" customWidth="1"/>
    <col min="16" max="17" width="9.140625" style="65"/>
    <col min="18" max="18" width="9.85546875" style="65" customWidth="1"/>
    <col min="19" max="19" width="11" style="65" customWidth="1"/>
    <col min="20" max="16384" width="9.140625" style="65"/>
  </cols>
  <sheetData>
    <row r="1" spans="1:19" ht="21" thickBot="1">
      <c r="A1"/>
      <c r="B1"/>
      <c r="C1" s="214" t="s">
        <v>27</v>
      </c>
      <c r="D1" s="215"/>
      <c r="E1" s="215"/>
      <c r="F1" s="215"/>
      <c r="G1" s="215"/>
      <c r="H1" s="216"/>
    </row>
    <row r="2" spans="1:19" ht="39" customHeight="1" thickBot="1">
      <c r="A2" s="32" t="s">
        <v>1</v>
      </c>
      <c r="B2"/>
      <c r="C2" s="1" t="s">
        <v>10</v>
      </c>
      <c r="D2" s="1" t="s">
        <v>0</v>
      </c>
      <c r="E2" s="186" t="s">
        <v>2</v>
      </c>
      <c r="F2" s="15" t="s">
        <v>6</v>
      </c>
      <c r="G2" s="1" t="s">
        <v>7</v>
      </c>
      <c r="H2" s="2" t="s">
        <v>8</v>
      </c>
    </row>
    <row r="3" spans="1:19" ht="13.5" thickBot="1">
      <c r="A3" s="49">
        <v>1</v>
      </c>
      <c r="B3"/>
      <c r="C3" s="49">
        <v>28</v>
      </c>
      <c r="D3" s="141" t="s">
        <v>79</v>
      </c>
      <c r="E3" s="187" t="s">
        <v>15</v>
      </c>
      <c r="F3" s="19">
        <v>18.05</v>
      </c>
      <c r="G3" s="134">
        <v>17.55</v>
      </c>
      <c r="H3" s="140">
        <f t="shared" ref="H3:H34" si="0">IF(AND(F3=0,G3=0),"diskval.",IF(AND(F3&gt;0,G3&gt;0),MIN(F3:G3),IF(F3&gt;0,F3,G3)))</f>
        <v>17.55</v>
      </c>
      <c r="K3" s="66"/>
      <c r="M3" s="211" t="str">
        <f>přihlášky!$C$7</f>
        <v>Jindřichův Hradec</v>
      </c>
      <c r="N3" s="220"/>
      <c r="O3" s="220"/>
      <c r="P3" s="220"/>
      <c r="Q3" s="221"/>
    </row>
    <row r="4" spans="1:19" ht="12.75" customHeight="1">
      <c r="A4" s="50">
        <v>2</v>
      </c>
      <c r="B4"/>
      <c r="C4" s="50">
        <v>29</v>
      </c>
      <c r="D4" s="142" t="s">
        <v>101</v>
      </c>
      <c r="E4" s="188" t="s">
        <v>65</v>
      </c>
      <c r="F4" s="6">
        <v>18.79</v>
      </c>
      <c r="G4" s="135">
        <v>17.559999999999999</v>
      </c>
      <c r="H4" s="131">
        <f t="shared" si="0"/>
        <v>17.559999999999999</v>
      </c>
      <c r="J4" s="208">
        <v>1</v>
      </c>
      <c r="K4" s="49"/>
      <c r="M4" s="11">
        <v>29</v>
      </c>
      <c r="N4" s="124" t="s">
        <v>101</v>
      </c>
      <c r="O4" s="26" t="s">
        <v>65</v>
      </c>
      <c r="P4" s="125">
        <v>18.79</v>
      </c>
      <c r="Q4" s="126">
        <v>17.559999999999999</v>
      </c>
      <c r="R4" s="150">
        <v>17.559999999999999</v>
      </c>
    </row>
    <row r="5" spans="1:19" ht="12.75" customHeight="1">
      <c r="A5" s="50">
        <v>3</v>
      </c>
      <c r="B5"/>
      <c r="C5" s="50">
        <v>55</v>
      </c>
      <c r="D5" s="142" t="s">
        <v>62</v>
      </c>
      <c r="E5" s="188" t="s">
        <v>67</v>
      </c>
      <c r="F5" s="6">
        <v>17.670000000000002</v>
      </c>
      <c r="G5" s="135">
        <v>17.63</v>
      </c>
      <c r="H5" s="131">
        <f t="shared" si="0"/>
        <v>17.63</v>
      </c>
      <c r="J5" s="209"/>
      <c r="K5" s="50"/>
      <c r="M5" s="12">
        <v>36</v>
      </c>
      <c r="N5" s="9" t="s">
        <v>102</v>
      </c>
      <c r="O5" s="4" t="s">
        <v>65</v>
      </c>
      <c r="P5" s="6">
        <v>18.329999999999998</v>
      </c>
      <c r="Q5" s="127">
        <v>18</v>
      </c>
      <c r="R5" s="148">
        <v>18</v>
      </c>
    </row>
    <row r="6" spans="1:19" ht="12.75" customHeight="1">
      <c r="A6" s="50">
        <v>4</v>
      </c>
      <c r="B6"/>
      <c r="C6" s="50">
        <v>36</v>
      </c>
      <c r="D6" s="142" t="s">
        <v>102</v>
      </c>
      <c r="E6" s="188" t="s">
        <v>65</v>
      </c>
      <c r="F6" s="6">
        <v>18.329999999999998</v>
      </c>
      <c r="G6" s="135">
        <v>18</v>
      </c>
      <c r="H6" s="131">
        <f t="shared" si="0"/>
        <v>18</v>
      </c>
      <c r="J6" s="209"/>
      <c r="K6" s="50"/>
      <c r="M6" s="12">
        <v>22</v>
      </c>
      <c r="N6" s="9" t="s">
        <v>100</v>
      </c>
      <c r="O6" s="4" t="s">
        <v>65</v>
      </c>
      <c r="P6" s="6"/>
      <c r="Q6" s="127">
        <v>18.190000000000001</v>
      </c>
      <c r="R6" s="148">
        <v>18.190000000000001</v>
      </c>
    </row>
    <row r="7" spans="1:19" ht="12.75" customHeight="1">
      <c r="A7" s="50">
        <v>5</v>
      </c>
      <c r="B7"/>
      <c r="C7" s="50">
        <v>22</v>
      </c>
      <c r="D7" s="144" t="s">
        <v>100</v>
      </c>
      <c r="E7" s="188" t="s">
        <v>65</v>
      </c>
      <c r="F7" s="6"/>
      <c r="G7" s="135">
        <v>18.190000000000001</v>
      </c>
      <c r="H7" s="131">
        <f t="shared" si="0"/>
        <v>18.190000000000001</v>
      </c>
      <c r="J7" s="209"/>
      <c r="K7" s="50"/>
      <c r="M7" s="12">
        <v>15</v>
      </c>
      <c r="N7" s="9" t="s">
        <v>99</v>
      </c>
      <c r="O7" s="4" t="s">
        <v>65</v>
      </c>
      <c r="P7" s="6">
        <v>18.559999999999999</v>
      </c>
      <c r="Q7" s="127">
        <v>18.62</v>
      </c>
      <c r="R7" s="148">
        <v>18.559999999999999</v>
      </c>
    </row>
    <row r="8" spans="1:19" ht="12.75" customHeight="1">
      <c r="A8" s="50">
        <v>6</v>
      </c>
      <c r="B8"/>
      <c r="C8" s="50">
        <v>35</v>
      </c>
      <c r="D8" s="142" t="s">
        <v>80</v>
      </c>
      <c r="E8" s="188" t="s">
        <v>15</v>
      </c>
      <c r="F8" s="6">
        <v>19.07</v>
      </c>
      <c r="G8" s="135">
        <v>18.260000000000002</v>
      </c>
      <c r="H8" s="131">
        <f t="shared" si="0"/>
        <v>18.260000000000002</v>
      </c>
      <c r="J8" s="209"/>
      <c r="K8" s="50"/>
      <c r="M8" s="12">
        <v>43</v>
      </c>
      <c r="N8" s="9" t="s">
        <v>103</v>
      </c>
      <c r="O8" s="4" t="s">
        <v>65</v>
      </c>
      <c r="P8" s="6">
        <v>18.559999999999999</v>
      </c>
      <c r="Q8" s="127"/>
      <c r="R8" s="148">
        <v>18.559999999999999</v>
      </c>
    </row>
    <row r="9" spans="1:19" ht="13.5" customHeight="1" thickBot="1">
      <c r="A9" s="50">
        <v>7</v>
      </c>
      <c r="B9"/>
      <c r="C9" s="50">
        <v>15</v>
      </c>
      <c r="D9" s="143" t="s">
        <v>99</v>
      </c>
      <c r="E9" s="188" t="s">
        <v>65</v>
      </c>
      <c r="F9" s="6">
        <v>18.559999999999999</v>
      </c>
      <c r="G9" s="135">
        <v>18.62</v>
      </c>
      <c r="H9" s="131">
        <f t="shared" si="0"/>
        <v>18.559999999999999</v>
      </c>
      <c r="J9" s="210"/>
      <c r="K9" s="51"/>
      <c r="M9" s="13">
        <v>50</v>
      </c>
      <c r="N9" s="128" t="s">
        <v>104</v>
      </c>
      <c r="O9" s="16" t="s">
        <v>65</v>
      </c>
      <c r="P9" s="7">
        <v>18.57</v>
      </c>
      <c r="Q9" s="129">
        <v>20.11</v>
      </c>
      <c r="R9" s="149">
        <v>18.57</v>
      </c>
    </row>
    <row r="10" spans="1:19" ht="13.5" thickBot="1">
      <c r="A10" s="50">
        <v>8</v>
      </c>
      <c r="B10"/>
      <c r="C10" s="50">
        <v>43</v>
      </c>
      <c r="D10" s="142" t="s">
        <v>103</v>
      </c>
      <c r="E10" s="188" t="s">
        <v>65</v>
      </c>
      <c r="F10" s="6">
        <v>18.559999999999999</v>
      </c>
      <c r="G10" s="135"/>
      <c r="H10" s="131">
        <f t="shared" si="0"/>
        <v>18.559999999999999</v>
      </c>
      <c r="J10" s="68" t="s">
        <v>30</v>
      </c>
      <c r="K10" s="151">
        <v>1</v>
      </c>
      <c r="R10" s="69">
        <f>SUM(R4:R9)</f>
        <v>109.44</v>
      </c>
      <c r="S10" s="70" t="s">
        <v>38</v>
      </c>
    </row>
    <row r="11" spans="1:19" ht="13.5" thickBot="1">
      <c r="A11" s="50">
        <v>9</v>
      </c>
      <c r="B11"/>
      <c r="C11" s="50">
        <v>50</v>
      </c>
      <c r="D11" s="142" t="s">
        <v>104</v>
      </c>
      <c r="E11" s="188" t="s">
        <v>65</v>
      </c>
      <c r="F11" s="6">
        <v>18.57</v>
      </c>
      <c r="G11" s="135">
        <v>20.11</v>
      </c>
      <c r="H11" s="131">
        <f t="shared" si="0"/>
        <v>18.57</v>
      </c>
      <c r="M11"/>
      <c r="N11"/>
      <c r="O11"/>
      <c r="P11"/>
      <c r="Q11"/>
    </row>
    <row r="12" spans="1:19" ht="13.5" thickBot="1">
      <c r="A12" s="50">
        <v>10</v>
      </c>
      <c r="B12"/>
      <c r="C12" s="50">
        <v>44</v>
      </c>
      <c r="D12" s="142" t="s">
        <v>93</v>
      </c>
      <c r="E12" s="188" t="s">
        <v>68</v>
      </c>
      <c r="F12" s="6">
        <v>18.760000000000002</v>
      </c>
      <c r="G12" s="135">
        <v>20.23</v>
      </c>
      <c r="H12" s="131">
        <f t="shared" si="0"/>
        <v>18.760000000000002</v>
      </c>
      <c r="K12" s="66"/>
      <c r="M12" s="211" t="str">
        <f>přihlášky!$C$8</f>
        <v xml:space="preserve">Prachatice </v>
      </c>
      <c r="N12" s="220"/>
      <c r="O12" s="220"/>
      <c r="P12" s="220"/>
      <c r="Q12" s="221"/>
    </row>
    <row r="13" spans="1:19">
      <c r="A13" s="50">
        <v>11</v>
      </c>
      <c r="B13"/>
      <c r="C13" s="50">
        <v>11</v>
      </c>
      <c r="D13" s="142" t="s">
        <v>40</v>
      </c>
      <c r="E13" s="188" t="s">
        <v>13</v>
      </c>
      <c r="F13" s="6">
        <v>19</v>
      </c>
      <c r="G13" s="135"/>
      <c r="H13" s="131">
        <f t="shared" si="0"/>
        <v>19</v>
      </c>
      <c r="J13" s="208">
        <v>2</v>
      </c>
      <c r="K13" s="49"/>
      <c r="M13" s="11">
        <v>44</v>
      </c>
      <c r="N13" s="18" t="s">
        <v>93</v>
      </c>
      <c r="O13" s="26" t="s">
        <v>68</v>
      </c>
      <c r="P13" s="19">
        <v>18.760000000000002</v>
      </c>
      <c r="Q13" s="134">
        <v>20.23</v>
      </c>
      <c r="R13" s="147">
        <v>18.760000000000002</v>
      </c>
    </row>
    <row r="14" spans="1:19">
      <c r="A14" s="50">
        <v>12</v>
      </c>
      <c r="B14"/>
      <c r="C14" s="50">
        <v>8</v>
      </c>
      <c r="D14" s="142" t="s">
        <v>98</v>
      </c>
      <c r="E14" s="188" t="s">
        <v>65</v>
      </c>
      <c r="F14" s="6">
        <v>19.170000000000002</v>
      </c>
      <c r="G14" s="135"/>
      <c r="H14" s="131">
        <f t="shared" si="0"/>
        <v>19.170000000000002</v>
      </c>
      <c r="J14" s="209"/>
      <c r="K14" s="50"/>
      <c r="M14" s="12">
        <v>51</v>
      </c>
      <c r="N14" s="9" t="s">
        <v>94</v>
      </c>
      <c r="O14" s="4" t="s">
        <v>68</v>
      </c>
      <c r="P14" s="6">
        <v>19.670000000000002</v>
      </c>
      <c r="Q14" s="135">
        <v>19.170000000000002</v>
      </c>
      <c r="R14" s="148">
        <v>19.170000000000002</v>
      </c>
    </row>
    <row r="15" spans="1:19">
      <c r="A15" s="50">
        <v>13</v>
      </c>
      <c r="B15"/>
      <c r="C15" s="50">
        <v>48</v>
      </c>
      <c r="D15" s="142" t="s">
        <v>57</v>
      </c>
      <c r="E15" s="188" t="s">
        <v>67</v>
      </c>
      <c r="F15" s="6">
        <v>19.559999999999999</v>
      </c>
      <c r="G15" s="135">
        <v>19.170000000000002</v>
      </c>
      <c r="H15" s="131">
        <f t="shared" si="0"/>
        <v>19.170000000000002</v>
      </c>
      <c r="J15" s="209"/>
      <c r="K15" s="50"/>
      <c r="M15" s="12">
        <v>30</v>
      </c>
      <c r="N15" s="9" t="s">
        <v>91</v>
      </c>
      <c r="O15" s="4" t="s">
        <v>68</v>
      </c>
      <c r="P15" s="6"/>
      <c r="Q15" s="135">
        <v>20.16</v>
      </c>
      <c r="R15" s="148">
        <v>20.16</v>
      </c>
    </row>
    <row r="16" spans="1:19">
      <c r="A16" s="50">
        <v>14</v>
      </c>
      <c r="B16"/>
      <c r="C16" s="50">
        <v>51</v>
      </c>
      <c r="D16" s="142" t="s">
        <v>94</v>
      </c>
      <c r="E16" s="188" t="s">
        <v>68</v>
      </c>
      <c r="F16" s="6">
        <v>19.670000000000002</v>
      </c>
      <c r="G16" s="135">
        <v>19.170000000000002</v>
      </c>
      <c r="H16" s="131">
        <f t="shared" si="0"/>
        <v>19.170000000000002</v>
      </c>
      <c r="J16" s="209"/>
      <c r="K16" s="50"/>
      <c r="M16" s="12">
        <v>23</v>
      </c>
      <c r="N16" s="9" t="s">
        <v>90</v>
      </c>
      <c r="O16" s="4" t="s">
        <v>68</v>
      </c>
      <c r="P16" s="6"/>
      <c r="Q16" s="135">
        <v>20.58</v>
      </c>
      <c r="R16" s="148">
        <v>20.58</v>
      </c>
    </row>
    <row r="17" spans="1:19">
      <c r="A17" s="50">
        <v>15</v>
      </c>
      <c r="B17"/>
      <c r="C17" s="50">
        <v>27</v>
      </c>
      <c r="D17" s="144" t="s">
        <v>58</v>
      </c>
      <c r="E17" s="188" t="s">
        <v>67</v>
      </c>
      <c r="F17" s="6">
        <v>22.39</v>
      </c>
      <c r="G17" s="135">
        <v>19.2</v>
      </c>
      <c r="H17" s="131">
        <f t="shared" si="0"/>
        <v>19.2</v>
      </c>
      <c r="J17" s="209"/>
      <c r="K17" s="50"/>
      <c r="M17" s="12">
        <v>37</v>
      </c>
      <c r="N17" s="9" t="s">
        <v>92</v>
      </c>
      <c r="O17" s="4" t="s">
        <v>68</v>
      </c>
      <c r="P17" s="6">
        <v>20.79</v>
      </c>
      <c r="Q17" s="135"/>
      <c r="R17" s="148">
        <v>20.79</v>
      </c>
    </row>
    <row r="18" spans="1:19" ht="13.5" thickBot="1">
      <c r="A18" s="50">
        <v>16</v>
      </c>
      <c r="B18"/>
      <c r="C18" s="50">
        <v>34</v>
      </c>
      <c r="D18" s="143" t="s">
        <v>60</v>
      </c>
      <c r="E18" s="188" t="s">
        <v>67</v>
      </c>
      <c r="F18" s="6">
        <v>19.239999999999998</v>
      </c>
      <c r="G18" s="135"/>
      <c r="H18" s="131">
        <f t="shared" si="0"/>
        <v>19.239999999999998</v>
      </c>
      <c r="J18" s="210"/>
      <c r="K18" s="50"/>
      <c r="M18" s="13">
        <v>16</v>
      </c>
      <c r="N18" s="14" t="s">
        <v>89</v>
      </c>
      <c r="O18" s="16" t="s">
        <v>68</v>
      </c>
      <c r="P18" s="7">
        <v>23.65</v>
      </c>
      <c r="Q18" s="136">
        <v>21.18</v>
      </c>
      <c r="R18" s="149">
        <v>21.18</v>
      </c>
    </row>
    <row r="19" spans="1:19" ht="13.5" thickBot="1">
      <c r="A19" s="50">
        <v>17</v>
      </c>
      <c r="B19"/>
      <c r="C19" s="50">
        <v>19</v>
      </c>
      <c r="D19" s="144" t="s">
        <v>52</v>
      </c>
      <c r="E19" s="188" t="s">
        <v>14</v>
      </c>
      <c r="F19" s="6">
        <v>19.739999999999998</v>
      </c>
      <c r="G19" s="135">
        <v>19.54</v>
      </c>
      <c r="H19" s="131">
        <f t="shared" si="0"/>
        <v>19.54</v>
      </c>
      <c r="J19" s="68" t="s">
        <v>30</v>
      </c>
      <c r="K19" s="151">
        <v>4</v>
      </c>
      <c r="R19" s="69">
        <f>SUM(R13:R18)</f>
        <v>120.64000000000001</v>
      </c>
      <c r="S19" s="70" t="s">
        <v>38</v>
      </c>
    </row>
    <row r="20" spans="1:19" ht="13.5" thickBot="1">
      <c r="A20" s="50">
        <v>18</v>
      </c>
      <c r="B20"/>
      <c r="C20" s="50">
        <v>5</v>
      </c>
      <c r="D20" s="142" t="s">
        <v>84</v>
      </c>
      <c r="E20" s="188" t="s">
        <v>14</v>
      </c>
      <c r="F20" s="6">
        <v>19.55</v>
      </c>
      <c r="G20" s="135"/>
      <c r="H20" s="131">
        <f t="shared" si="0"/>
        <v>19.55</v>
      </c>
      <c r="M20"/>
      <c r="N20"/>
      <c r="O20"/>
      <c r="P20"/>
      <c r="Q20"/>
    </row>
    <row r="21" spans="1:19" ht="13.5" thickBot="1">
      <c r="A21" s="50">
        <v>19</v>
      </c>
      <c r="B21"/>
      <c r="C21" s="50">
        <v>13</v>
      </c>
      <c r="D21" s="142" t="s">
        <v>59</v>
      </c>
      <c r="E21" s="188" t="s">
        <v>67</v>
      </c>
      <c r="F21" s="6"/>
      <c r="G21" s="135">
        <v>19.68</v>
      </c>
      <c r="H21" s="131">
        <f t="shared" si="0"/>
        <v>19.68</v>
      </c>
      <c r="K21" s="66"/>
      <c r="M21" s="211" t="str">
        <f>přihlášky!$C$9</f>
        <v>Písek</v>
      </c>
      <c r="N21" s="220"/>
      <c r="O21" s="220"/>
      <c r="P21" s="220"/>
      <c r="Q21" s="221"/>
    </row>
    <row r="22" spans="1:19">
      <c r="A22" s="50">
        <v>20</v>
      </c>
      <c r="B22"/>
      <c r="C22" s="50">
        <v>1</v>
      </c>
      <c r="D22" s="142" t="s">
        <v>97</v>
      </c>
      <c r="E22" s="188" t="s">
        <v>65</v>
      </c>
      <c r="F22" s="6">
        <v>20.32</v>
      </c>
      <c r="G22" s="135">
        <v>19.739999999999998</v>
      </c>
      <c r="H22" s="131">
        <f t="shared" si="0"/>
        <v>19.739999999999998</v>
      </c>
      <c r="J22" s="208">
        <v>3</v>
      </c>
      <c r="K22" s="49"/>
      <c r="M22" s="11">
        <v>52</v>
      </c>
      <c r="N22" s="137" t="s">
        <v>50</v>
      </c>
      <c r="O22" s="26" t="s">
        <v>66</v>
      </c>
      <c r="P22" s="125">
        <v>20.34</v>
      </c>
      <c r="Q22" s="138">
        <v>19.96</v>
      </c>
      <c r="R22" s="150">
        <v>19.96</v>
      </c>
    </row>
    <row r="23" spans="1:19">
      <c r="A23" s="50">
        <v>21</v>
      </c>
      <c r="B23"/>
      <c r="C23" s="50">
        <v>57</v>
      </c>
      <c r="D23" s="142" t="s">
        <v>105</v>
      </c>
      <c r="E23" s="188" t="s">
        <v>65</v>
      </c>
      <c r="F23" s="6">
        <v>19.84</v>
      </c>
      <c r="G23" s="135">
        <v>19.760000000000002</v>
      </c>
      <c r="H23" s="131">
        <f t="shared" si="0"/>
        <v>19.760000000000002</v>
      </c>
      <c r="J23" s="209"/>
      <c r="K23" s="50"/>
      <c r="M23" s="12">
        <v>31</v>
      </c>
      <c r="N23" s="10" t="s">
        <v>117</v>
      </c>
      <c r="O23" s="4" t="s">
        <v>66</v>
      </c>
      <c r="P23" s="6">
        <v>21.52</v>
      </c>
      <c r="Q23" s="135">
        <v>20.13</v>
      </c>
      <c r="R23" s="148">
        <v>20.13</v>
      </c>
    </row>
    <row r="24" spans="1:19">
      <c r="A24" s="50">
        <v>22</v>
      </c>
      <c r="B24"/>
      <c r="C24" s="50">
        <v>42</v>
      </c>
      <c r="D24" s="142" t="s">
        <v>81</v>
      </c>
      <c r="E24" s="188" t="s">
        <v>15</v>
      </c>
      <c r="F24" s="6">
        <v>20.12</v>
      </c>
      <c r="G24" s="135">
        <v>19.829999999999998</v>
      </c>
      <c r="H24" s="131">
        <f t="shared" si="0"/>
        <v>19.829999999999998</v>
      </c>
      <c r="J24" s="209"/>
      <c r="K24" s="50"/>
      <c r="M24" s="12">
        <v>24</v>
      </c>
      <c r="N24" s="10" t="s">
        <v>71</v>
      </c>
      <c r="O24" s="4" t="s">
        <v>66</v>
      </c>
      <c r="P24" s="6">
        <v>20.71</v>
      </c>
      <c r="Q24" s="135">
        <v>20.25</v>
      </c>
      <c r="R24" s="148">
        <v>20.25</v>
      </c>
    </row>
    <row r="25" spans="1:19">
      <c r="A25" s="50">
        <v>23</v>
      </c>
      <c r="B25"/>
      <c r="C25" s="50">
        <v>20</v>
      </c>
      <c r="D25" s="143" t="s">
        <v>96</v>
      </c>
      <c r="E25" s="188" t="s">
        <v>67</v>
      </c>
      <c r="F25" s="6">
        <v>20.82</v>
      </c>
      <c r="G25" s="135">
        <v>19.89</v>
      </c>
      <c r="H25" s="131">
        <f t="shared" si="0"/>
        <v>19.89</v>
      </c>
      <c r="J25" s="209"/>
      <c r="K25" s="50"/>
      <c r="M25" s="12">
        <v>17</v>
      </c>
      <c r="N25" s="9" t="s">
        <v>46</v>
      </c>
      <c r="O25" s="4" t="s">
        <v>66</v>
      </c>
      <c r="P25" s="6">
        <v>20.52</v>
      </c>
      <c r="Q25" s="135">
        <v>20.39</v>
      </c>
      <c r="R25" s="148">
        <v>20.39</v>
      </c>
    </row>
    <row r="26" spans="1:19">
      <c r="A26" s="50">
        <v>24</v>
      </c>
      <c r="B26"/>
      <c r="C26" s="50">
        <v>60</v>
      </c>
      <c r="D26" s="192" t="s">
        <v>75</v>
      </c>
      <c r="E26" s="188" t="s">
        <v>13</v>
      </c>
      <c r="F26" s="6">
        <v>19.899999999999999</v>
      </c>
      <c r="G26" s="135"/>
      <c r="H26" s="131">
        <f t="shared" si="0"/>
        <v>19.899999999999999</v>
      </c>
      <c r="J26" s="209"/>
      <c r="K26" s="50"/>
      <c r="M26" s="12">
        <v>10</v>
      </c>
      <c r="N26" s="67" t="s">
        <v>70</v>
      </c>
      <c r="O26" s="4" t="s">
        <v>66</v>
      </c>
      <c r="P26" s="6">
        <v>20.75</v>
      </c>
      <c r="Q26" s="135">
        <v>20.41</v>
      </c>
      <c r="R26" s="148">
        <v>20.41</v>
      </c>
    </row>
    <row r="27" spans="1:19" ht="13.5" thickBot="1">
      <c r="A27" s="50">
        <v>25</v>
      </c>
      <c r="B27"/>
      <c r="C27" s="50">
        <v>26</v>
      </c>
      <c r="D27" s="144" t="s">
        <v>55</v>
      </c>
      <c r="E27" s="188" t="s">
        <v>14</v>
      </c>
      <c r="F27" s="6"/>
      <c r="G27" s="135">
        <v>19.95</v>
      </c>
      <c r="H27" s="131">
        <f t="shared" si="0"/>
        <v>19.95</v>
      </c>
      <c r="J27" s="210"/>
      <c r="K27" s="51"/>
      <c r="M27" s="13">
        <v>3</v>
      </c>
      <c r="N27" s="14" t="s">
        <v>45</v>
      </c>
      <c r="O27" s="16" t="s">
        <v>66</v>
      </c>
      <c r="P27" s="7"/>
      <c r="Q27" s="136">
        <v>20.72</v>
      </c>
      <c r="R27" s="149">
        <v>20.72</v>
      </c>
    </row>
    <row r="28" spans="1:19" ht="13.5" thickBot="1">
      <c r="A28" s="50">
        <v>26</v>
      </c>
      <c r="B28"/>
      <c r="C28" s="50">
        <v>52</v>
      </c>
      <c r="D28" s="143" t="s">
        <v>50</v>
      </c>
      <c r="E28" s="188" t="s">
        <v>66</v>
      </c>
      <c r="F28" s="6">
        <v>20.34</v>
      </c>
      <c r="G28" s="135">
        <v>19.96</v>
      </c>
      <c r="H28" s="131">
        <f t="shared" si="0"/>
        <v>19.96</v>
      </c>
      <c r="J28" s="68" t="s">
        <v>30</v>
      </c>
      <c r="K28" s="151">
        <v>7</v>
      </c>
      <c r="R28" s="69">
        <f>SUM(R22:R27)</f>
        <v>121.86</v>
      </c>
      <c r="S28" s="70" t="s">
        <v>38</v>
      </c>
    </row>
    <row r="29" spans="1:19" ht="13.5" thickBot="1">
      <c r="A29" s="50">
        <v>27</v>
      </c>
      <c r="B29"/>
      <c r="C29" s="50">
        <v>49</v>
      </c>
      <c r="D29" s="142" t="s">
        <v>82</v>
      </c>
      <c r="E29" s="188" t="s">
        <v>15</v>
      </c>
      <c r="F29" s="6"/>
      <c r="G29" s="135">
        <v>19.989999999999998</v>
      </c>
      <c r="H29" s="131">
        <f t="shared" si="0"/>
        <v>19.989999999999998</v>
      </c>
      <c r="M29"/>
      <c r="N29"/>
      <c r="O29"/>
      <c r="P29"/>
      <c r="Q29"/>
    </row>
    <row r="30" spans="1:19" ht="13.5" thickBot="1">
      <c r="A30" s="50">
        <v>28</v>
      </c>
      <c r="B30"/>
      <c r="C30" s="50">
        <v>18</v>
      </c>
      <c r="D30" s="142" t="s">
        <v>41</v>
      </c>
      <c r="E30" s="188" t="s">
        <v>13</v>
      </c>
      <c r="F30" s="6">
        <v>21.68</v>
      </c>
      <c r="G30" s="135">
        <v>20.059999999999999</v>
      </c>
      <c r="H30" s="131">
        <f t="shared" si="0"/>
        <v>20.059999999999999</v>
      </c>
      <c r="K30" s="66"/>
      <c r="M30" s="211" t="str">
        <f>přihlášky!$C$10</f>
        <v>Český Krumlov</v>
      </c>
      <c r="N30" s="220"/>
      <c r="O30" s="220"/>
      <c r="P30" s="220"/>
      <c r="Q30" s="221"/>
    </row>
    <row r="31" spans="1:19" ht="12.75" customHeight="1">
      <c r="A31" s="50">
        <v>29</v>
      </c>
      <c r="B31"/>
      <c r="C31" s="50">
        <v>6</v>
      </c>
      <c r="D31" s="142" t="s">
        <v>56</v>
      </c>
      <c r="E31" s="188" t="s">
        <v>67</v>
      </c>
      <c r="F31" s="6">
        <v>20.420000000000002</v>
      </c>
      <c r="G31" s="135">
        <v>20.11</v>
      </c>
      <c r="H31" s="131">
        <f t="shared" si="0"/>
        <v>20.11</v>
      </c>
      <c r="J31" s="208">
        <v>4</v>
      </c>
      <c r="K31" s="49"/>
      <c r="M31" s="11">
        <v>11</v>
      </c>
      <c r="N31" s="137" t="s">
        <v>40</v>
      </c>
      <c r="O31" s="26" t="s">
        <v>13</v>
      </c>
      <c r="P31" s="125">
        <v>19</v>
      </c>
      <c r="Q31" s="126"/>
      <c r="R31" s="150">
        <v>19</v>
      </c>
    </row>
    <row r="32" spans="1:19">
      <c r="A32" s="50">
        <v>30</v>
      </c>
      <c r="B32"/>
      <c r="C32" s="50">
        <v>31</v>
      </c>
      <c r="D32" s="190" t="s">
        <v>117</v>
      </c>
      <c r="E32" s="188" t="s">
        <v>66</v>
      </c>
      <c r="F32" s="6">
        <v>21.52</v>
      </c>
      <c r="G32" s="135">
        <v>20.13</v>
      </c>
      <c r="H32" s="131">
        <f t="shared" si="0"/>
        <v>20.13</v>
      </c>
      <c r="J32" s="209"/>
      <c r="K32" s="50"/>
      <c r="M32" s="12">
        <v>60</v>
      </c>
      <c r="N32" s="9" t="s">
        <v>75</v>
      </c>
      <c r="O32" s="4" t="s">
        <v>13</v>
      </c>
      <c r="P32" s="6">
        <v>19.899999999999999</v>
      </c>
      <c r="Q32" s="127"/>
      <c r="R32" s="148">
        <v>19.899999999999999</v>
      </c>
    </row>
    <row r="33" spans="1:19">
      <c r="A33" s="50">
        <v>31</v>
      </c>
      <c r="B33"/>
      <c r="C33" s="50">
        <v>33</v>
      </c>
      <c r="D33" s="9" t="s">
        <v>86</v>
      </c>
      <c r="E33" s="188" t="s">
        <v>14</v>
      </c>
      <c r="F33" s="6">
        <v>20.86</v>
      </c>
      <c r="G33" s="135">
        <v>20.13</v>
      </c>
      <c r="H33" s="131">
        <f t="shared" si="0"/>
        <v>20.13</v>
      </c>
      <c r="J33" s="209"/>
      <c r="K33" s="50"/>
      <c r="M33" s="12">
        <v>18</v>
      </c>
      <c r="N33" s="9" t="s">
        <v>41</v>
      </c>
      <c r="O33" s="4" t="s">
        <v>13</v>
      </c>
      <c r="P33" s="6">
        <v>21.68</v>
      </c>
      <c r="Q33" s="127">
        <v>20.059999999999999</v>
      </c>
      <c r="R33" s="148">
        <v>20.059999999999999</v>
      </c>
    </row>
    <row r="34" spans="1:19">
      <c r="A34" s="50">
        <v>32</v>
      </c>
      <c r="B34"/>
      <c r="C34" s="50">
        <v>30</v>
      </c>
      <c r="D34" s="142" t="s">
        <v>91</v>
      </c>
      <c r="E34" s="188" t="s">
        <v>68</v>
      </c>
      <c r="F34" s="6"/>
      <c r="G34" s="135">
        <v>20.16</v>
      </c>
      <c r="H34" s="131">
        <f t="shared" si="0"/>
        <v>20.16</v>
      </c>
      <c r="J34" s="209"/>
      <c r="K34" s="50"/>
      <c r="M34" s="12">
        <v>25</v>
      </c>
      <c r="N34" s="9" t="s">
        <v>42</v>
      </c>
      <c r="O34" s="4" t="s">
        <v>13</v>
      </c>
      <c r="P34" s="6">
        <v>20.56</v>
      </c>
      <c r="Q34" s="127">
        <v>20.94</v>
      </c>
      <c r="R34" s="148">
        <v>20.56</v>
      </c>
    </row>
    <row r="35" spans="1:19">
      <c r="A35" s="50">
        <v>33</v>
      </c>
      <c r="B35"/>
      <c r="C35" s="50">
        <v>56</v>
      </c>
      <c r="D35" s="142" t="s">
        <v>83</v>
      </c>
      <c r="E35" s="188" t="s">
        <v>15</v>
      </c>
      <c r="F35" s="6">
        <v>20.16</v>
      </c>
      <c r="G35" s="135">
        <v>20.37</v>
      </c>
      <c r="H35" s="131">
        <f t="shared" ref="H35:H66" si="1">IF(AND(F35=0,G35=0),"diskval.",IF(AND(F35&gt;0,G35&gt;0),MIN(F35:G35),IF(F35&gt;0,F35,G35)))</f>
        <v>20.16</v>
      </c>
      <c r="J35" s="209"/>
      <c r="K35" s="50"/>
      <c r="M35" s="12">
        <v>4</v>
      </c>
      <c r="N35" s="67" t="s">
        <v>39</v>
      </c>
      <c r="O35" s="4" t="s">
        <v>13</v>
      </c>
      <c r="P35" s="6">
        <v>20.58</v>
      </c>
      <c r="Q35" s="127">
        <v>20.66</v>
      </c>
      <c r="R35" s="148">
        <v>20.58</v>
      </c>
    </row>
    <row r="36" spans="1:19" ht="13.5" thickBot="1">
      <c r="A36" s="50">
        <v>34</v>
      </c>
      <c r="B36"/>
      <c r="C36" s="50">
        <v>24</v>
      </c>
      <c r="D36" s="144" t="s">
        <v>71</v>
      </c>
      <c r="E36" s="188" t="s">
        <v>66</v>
      </c>
      <c r="F36" s="6">
        <v>20.71</v>
      </c>
      <c r="G36" s="135">
        <v>20.25</v>
      </c>
      <c r="H36" s="131">
        <f t="shared" si="1"/>
        <v>20.25</v>
      </c>
      <c r="J36" s="210"/>
      <c r="K36" s="51"/>
      <c r="M36" s="13">
        <v>39</v>
      </c>
      <c r="N36" s="14" t="s">
        <v>115</v>
      </c>
      <c r="O36" s="16" t="s">
        <v>13</v>
      </c>
      <c r="P36" s="7">
        <v>21.41</v>
      </c>
      <c r="Q36" s="129">
        <v>21.25</v>
      </c>
      <c r="R36" s="149">
        <v>21.25</v>
      </c>
    </row>
    <row r="37" spans="1:19" ht="13.5" thickBot="1">
      <c r="A37" s="50">
        <v>35</v>
      </c>
      <c r="B37"/>
      <c r="C37" s="50">
        <v>17</v>
      </c>
      <c r="D37" s="142" t="s">
        <v>46</v>
      </c>
      <c r="E37" s="188" t="s">
        <v>66</v>
      </c>
      <c r="F37" s="6">
        <v>20.52</v>
      </c>
      <c r="G37" s="135">
        <v>20.39</v>
      </c>
      <c r="H37" s="131">
        <f t="shared" si="1"/>
        <v>20.39</v>
      </c>
      <c r="J37" s="68" t="s">
        <v>30</v>
      </c>
      <c r="K37" s="151">
        <v>5</v>
      </c>
      <c r="R37" s="69">
        <f>SUM(R31:R36)</f>
        <v>121.35</v>
      </c>
      <c r="S37" s="70" t="s">
        <v>38</v>
      </c>
    </row>
    <row r="38" spans="1:19" ht="13.5" thickBot="1">
      <c r="A38" s="50">
        <v>36</v>
      </c>
      <c r="B38"/>
      <c r="C38" s="50">
        <v>10</v>
      </c>
      <c r="D38" s="142" t="s">
        <v>70</v>
      </c>
      <c r="E38" s="188" t="s">
        <v>66</v>
      </c>
      <c r="F38" s="6">
        <v>20.75</v>
      </c>
      <c r="G38" s="135">
        <v>20.41</v>
      </c>
      <c r="H38" s="131">
        <f t="shared" si="1"/>
        <v>20.41</v>
      </c>
      <c r="M38"/>
      <c r="N38"/>
      <c r="O38"/>
      <c r="P38"/>
      <c r="Q38"/>
    </row>
    <row r="39" spans="1:19" ht="13.5" thickBot="1">
      <c r="A39" s="50">
        <v>37</v>
      </c>
      <c r="B39"/>
      <c r="C39" s="50">
        <v>25</v>
      </c>
      <c r="D39" s="144" t="s">
        <v>42</v>
      </c>
      <c r="E39" s="188" t="s">
        <v>13</v>
      </c>
      <c r="F39" s="6">
        <v>20.56</v>
      </c>
      <c r="G39" s="135">
        <v>20.94</v>
      </c>
      <c r="H39" s="131">
        <f t="shared" si="1"/>
        <v>20.56</v>
      </c>
      <c r="K39" s="66"/>
      <c r="M39" s="211" t="str">
        <f>přihlášky!$C$11</f>
        <v xml:space="preserve">Tábor </v>
      </c>
      <c r="N39" s="220"/>
      <c r="O39" s="220"/>
      <c r="P39" s="220"/>
      <c r="Q39" s="221"/>
    </row>
    <row r="40" spans="1:19">
      <c r="A40" s="50">
        <v>38</v>
      </c>
      <c r="B40"/>
      <c r="C40" s="50">
        <v>4</v>
      </c>
      <c r="D40" s="142" t="s">
        <v>39</v>
      </c>
      <c r="E40" s="188" t="s">
        <v>13</v>
      </c>
      <c r="F40" s="6">
        <v>20.58</v>
      </c>
      <c r="G40" s="135">
        <v>20.66</v>
      </c>
      <c r="H40" s="131">
        <f t="shared" si="1"/>
        <v>20.58</v>
      </c>
      <c r="J40" s="208">
        <v>5</v>
      </c>
      <c r="K40" s="49"/>
      <c r="M40" s="11">
        <v>19</v>
      </c>
      <c r="N40" s="139" t="s">
        <v>52</v>
      </c>
      <c r="O40" s="26" t="s">
        <v>14</v>
      </c>
      <c r="P40" s="125">
        <v>19.739999999999998</v>
      </c>
      <c r="Q40" s="138">
        <v>19.54</v>
      </c>
      <c r="R40" s="150">
        <v>19.54</v>
      </c>
    </row>
    <row r="41" spans="1:19">
      <c r="A41" s="50">
        <v>39</v>
      </c>
      <c r="B41"/>
      <c r="C41" s="50">
        <v>23</v>
      </c>
      <c r="D41" s="142" t="s">
        <v>90</v>
      </c>
      <c r="E41" s="188" t="s">
        <v>68</v>
      </c>
      <c r="F41" s="6"/>
      <c r="G41" s="135">
        <v>20.58</v>
      </c>
      <c r="H41" s="131">
        <f t="shared" si="1"/>
        <v>20.58</v>
      </c>
      <c r="J41" s="209"/>
      <c r="K41" s="50"/>
      <c r="M41" s="12">
        <v>5</v>
      </c>
      <c r="N41" s="9" t="s">
        <v>84</v>
      </c>
      <c r="O41" s="4" t="s">
        <v>14</v>
      </c>
      <c r="P41" s="6">
        <v>19.55</v>
      </c>
      <c r="Q41" s="135"/>
      <c r="R41" s="148">
        <v>19.55</v>
      </c>
    </row>
    <row r="42" spans="1:19">
      <c r="A42" s="50">
        <v>40</v>
      </c>
      <c r="B42"/>
      <c r="C42" s="50">
        <v>41</v>
      </c>
      <c r="D42" s="142" t="s">
        <v>61</v>
      </c>
      <c r="E42" s="188" t="s">
        <v>67</v>
      </c>
      <c r="F42" s="6">
        <v>20.8</v>
      </c>
      <c r="G42" s="135">
        <v>20.61</v>
      </c>
      <c r="H42" s="131">
        <f t="shared" si="1"/>
        <v>20.61</v>
      </c>
      <c r="J42" s="209"/>
      <c r="K42" s="50"/>
      <c r="M42" s="12">
        <v>26</v>
      </c>
      <c r="N42" s="9" t="s">
        <v>55</v>
      </c>
      <c r="O42" s="4" t="s">
        <v>14</v>
      </c>
      <c r="P42" s="6"/>
      <c r="Q42" s="135">
        <v>19.95</v>
      </c>
      <c r="R42" s="148">
        <v>19.95</v>
      </c>
    </row>
    <row r="43" spans="1:19">
      <c r="A43" s="50">
        <v>41</v>
      </c>
      <c r="B43"/>
      <c r="C43" s="50">
        <v>3</v>
      </c>
      <c r="D43" s="142" t="s">
        <v>45</v>
      </c>
      <c r="E43" s="188" t="s">
        <v>66</v>
      </c>
      <c r="F43" s="6"/>
      <c r="G43" s="135">
        <v>20.72</v>
      </c>
      <c r="H43" s="131">
        <f t="shared" si="1"/>
        <v>20.72</v>
      </c>
      <c r="J43" s="209"/>
      <c r="K43" s="50"/>
      <c r="M43" s="12">
        <v>33</v>
      </c>
      <c r="N43" s="67" t="s">
        <v>86</v>
      </c>
      <c r="O43" s="4" t="s">
        <v>14</v>
      </c>
      <c r="P43" s="6">
        <v>20.86</v>
      </c>
      <c r="Q43" s="135">
        <v>20.13</v>
      </c>
      <c r="R43" s="148">
        <v>20.13</v>
      </c>
    </row>
    <row r="44" spans="1:19">
      <c r="A44" s="50">
        <v>42</v>
      </c>
      <c r="B44"/>
      <c r="C44" s="50">
        <v>45</v>
      </c>
      <c r="D44" s="143" t="s">
        <v>48</v>
      </c>
      <c r="E44" s="188" t="s">
        <v>66</v>
      </c>
      <c r="F44" s="6">
        <v>20.72</v>
      </c>
      <c r="G44" s="135"/>
      <c r="H44" s="131">
        <f t="shared" si="1"/>
        <v>20.72</v>
      </c>
      <c r="J44" s="209"/>
      <c r="K44" s="50"/>
      <c r="M44" s="12">
        <v>54</v>
      </c>
      <c r="N44" s="9" t="s">
        <v>53</v>
      </c>
      <c r="O44" s="4" t="s">
        <v>14</v>
      </c>
      <c r="P44" s="6">
        <v>21.26</v>
      </c>
      <c r="Q44" s="135">
        <v>23.9</v>
      </c>
      <c r="R44" s="148">
        <v>21.26</v>
      </c>
    </row>
    <row r="45" spans="1:19" ht="13.5" thickBot="1">
      <c r="A45" s="50">
        <v>43</v>
      </c>
      <c r="B45"/>
      <c r="C45" s="50">
        <v>37</v>
      </c>
      <c r="D45" s="142" t="s">
        <v>92</v>
      </c>
      <c r="E45" s="188" t="s">
        <v>68</v>
      </c>
      <c r="F45" s="6">
        <v>20.79</v>
      </c>
      <c r="G45" s="135"/>
      <c r="H45" s="131">
        <f t="shared" si="1"/>
        <v>20.79</v>
      </c>
      <c r="J45" s="210"/>
      <c r="K45" s="51"/>
      <c r="M45" s="13">
        <v>40</v>
      </c>
      <c r="N45" s="14" t="s">
        <v>51</v>
      </c>
      <c r="O45" s="16" t="s">
        <v>14</v>
      </c>
      <c r="P45" s="7">
        <v>21.31</v>
      </c>
      <c r="Q45" s="136">
        <v>21.61</v>
      </c>
      <c r="R45" s="149">
        <v>21.31</v>
      </c>
    </row>
    <row r="46" spans="1:19" ht="13.5" thickBot="1">
      <c r="A46" s="50">
        <v>44</v>
      </c>
      <c r="B46"/>
      <c r="C46" s="50">
        <v>59</v>
      </c>
      <c r="D46" s="142" t="s">
        <v>72</v>
      </c>
      <c r="E46" s="188" t="s">
        <v>66</v>
      </c>
      <c r="F46" s="6">
        <v>20.99</v>
      </c>
      <c r="G46" s="135"/>
      <c r="H46" s="131">
        <f t="shared" si="1"/>
        <v>20.99</v>
      </c>
      <c r="J46" s="68" t="s">
        <v>30</v>
      </c>
      <c r="K46" s="151">
        <v>6</v>
      </c>
      <c r="R46" s="69">
        <f>SUM(R40:R45)</f>
        <v>121.74000000000001</v>
      </c>
      <c r="S46" s="70" t="s">
        <v>38</v>
      </c>
    </row>
    <row r="47" spans="1:19" ht="13.5" thickBot="1">
      <c r="A47" s="50">
        <v>45</v>
      </c>
      <c r="B47"/>
      <c r="C47" s="50">
        <v>14</v>
      </c>
      <c r="D47" s="142" t="s">
        <v>77</v>
      </c>
      <c r="E47" s="188" t="s">
        <v>15</v>
      </c>
      <c r="F47" s="6">
        <v>22.33</v>
      </c>
      <c r="G47" s="135">
        <v>21.14</v>
      </c>
      <c r="H47" s="131">
        <f t="shared" si="1"/>
        <v>21.14</v>
      </c>
      <c r="M47"/>
      <c r="N47"/>
      <c r="O47"/>
      <c r="P47"/>
      <c r="Q47"/>
    </row>
    <row r="48" spans="1:19" ht="13.5" thickBot="1">
      <c r="A48" s="50">
        <v>46</v>
      </c>
      <c r="B48"/>
      <c r="C48" s="50">
        <v>16</v>
      </c>
      <c r="D48" s="142" t="s">
        <v>89</v>
      </c>
      <c r="E48" s="188" t="s">
        <v>68</v>
      </c>
      <c r="F48" s="6">
        <v>23.65</v>
      </c>
      <c r="G48" s="135">
        <v>21.18</v>
      </c>
      <c r="H48" s="131">
        <f t="shared" si="1"/>
        <v>21.18</v>
      </c>
      <c r="K48" s="66"/>
      <c r="M48" s="211" t="str">
        <f>přihlášky!$C$12</f>
        <v>České Budějovice</v>
      </c>
      <c r="N48" s="220"/>
      <c r="O48" s="220"/>
      <c r="P48" s="220"/>
      <c r="Q48" s="221"/>
    </row>
    <row r="49" spans="1:19">
      <c r="A49" s="50">
        <v>47</v>
      </c>
      <c r="B49"/>
      <c r="C49" s="50">
        <v>2</v>
      </c>
      <c r="D49" s="142" t="s">
        <v>87</v>
      </c>
      <c r="E49" s="188" t="s">
        <v>68</v>
      </c>
      <c r="F49" s="6">
        <v>30.42</v>
      </c>
      <c r="G49" s="135">
        <v>21.23</v>
      </c>
      <c r="H49" s="131">
        <f t="shared" si="1"/>
        <v>21.23</v>
      </c>
      <c r="J49" s="208">
        <v>6</v>
      </c>
      <c r="K49" s="49"/>
      <c r="M49" s="11">
        <v>55</v>
      </c>
      <c r="N49" s="137" t="s">
        <v>62</v>
      </c>
      <c r="O49" s="26" t="s">
        <v>67</v>
      </c>
      <c r="P49" s="125">
        <v>17.670000000000002</v>
      </c>
      <c r="Q49" s="126">
        <v>17.63</v>
      </c>
      <c r="R49" s="150">
        <v>17.63</v>
      </c>
    </row>
    <row r="50" spans="1:19">
      <c r="A50" s="50">
        <v>48</v>
      </c>
      <c r="B50"/>
      <c r="C50" s="50">
        <v>39</v>
      </c>
      <c r="D50" s="142" t="s">
        <v>115</v>
      </c>
      <c r="E50" s="188" t="s">
        <v>13</v>
      </c>
      <c r="F50" s="6">
        <v>21.41</v>
      </c>
      <c r="G50" s="135">
        <v>21.25</v>
      </c>
      <c r="H50" s="131">
        <f t="shared" si="1"/>
        <v>21.25</v>
      </c>
      <c r="J50" s="209"/>
      <c r="K50" s="50"/>
      <c r="M50" s="12">
        <v>48</v>
      </c>
      <c r="N50" s="9" t="s">
        <v>57</v>
      </c>
      <c r="O50" s="4" t="s">
        <v>67</v>
      </c>
      <c r="P50" s="6">
        <v>19.559999999999999</v>
      </c>
      <c r="Q50" s="127">
        <v>19.170000000000002</v>
      </c>
      <c r="R50" s="148">
        <v>19.170000000000002</v>
      </c>
    </row>
    <row r="51" spans="1:19">
      <c r="A51" s="50">
        <v>49</v>
      </c>
      <c r="B51"/>
      <c r="C51" s="50">
        <v>54</v>
      </c>
      <c r="D51" s="142" t="s">
        <v>53</v>
      </c>
      <c r="E51" s="188" t="s">
        <v>14</v>
      </c>
      <c r="F51" s="6">
        <v>21.26</v>
      </c>
      <c r="G51" s="135">
        <v>23.9</v>
      </c>
      <c r="H51" s="131">
        <f t="shared" si="1"/>
        <v>21.26</v>
      </c>
      <c r="J51" s="209"/>
      <c r="K51" s="50"/>
      <c r="M51" s="12">
        <v>27</v>
      </c>
      <c r="N51" s="10" t="s">
        <v>58</v>
      </c>
      <c r="O51" s="4" t="s">
        <v>67</v>
      </c>
      <c r="P51" s="6">
        <v>22.39</v>
      </c>
      <c r="Q51" s="127">
        <v>19.2</v>
      </c>
      <c r="R51" s="148">
        <v>19.2</v>
      </c>
    </row>
    <row r="52" spans="1:19">
      <c r="A52" s="50">
        <v>50</v>
      </c>
      <c r="B52"/>
      <c r="C52" s="50">
        <v>53</v>
      </c>
      <c r="D52" s="142" t="s">
        <v>74</v>
      </c>
      <c r="E52" s="188" t="s">
        <v>13</v>
      </c>
      <c r="F52" s="6">
        <v>21.3</v>
      </c>
      <c r="G52" s="135">
        <v>21.83</v>
      </c>
      <c r="H52" s="131">
        <f t="shared" si="1"/>
        <v>21.3</v>
      </c>
      <c r="J52" s="209"/>
      <c r="K52" s="50"/>
      <c r="M52" s="12">
        <v>34</v>
      </c>
      <c r="N52" s="9" t="s">
        <v>60</v>
      </c>
      <c r="O52" s="4" t="s">
        <v>67</v>
      </c>
      <c r="P52" s="6">
        <v>19.239999999999998</v>
      </c>
      <c r="Q52" s="127"/>
      <c r="R52" s="148">
        <v>19.239999999999998</v>
      </c>
    </row>
    <row r="53" spans="1:19">
      <c r="A53" s="50">
        <v>51</v>
      </c>
      <c r="B53"/>
      <c r="C53" s="50">
        <v>40</v>
      </c>
      <c r="D53" s="142" t="s">
        <v>51</v>
      </c>
      <c r="E53" s="188" t="s">
        <v>14</v>
      </c>
      <c r="F53" s="6">
        <v>21.31</v>
      </c>
      <c r="G53" s="135">
        <v>21.61</v>
      </c>
      <c r="H53" s="131">
        <f t="shared" si="1"/>
        <v>21.31</v>
      </c>
      <c r="J53" s="209"/>
      <c r="K53" s="50"/>
      <c r="M53" s="12">
        <v>13</v>
      </c>
      <c r="N53" s="67" t="s">
        <v>59</v>
      </c>
      <c r="O53" s="4" t="s">
        <v>67</v>
      </c>
      <c r="P53" s="6"/>
      <c r="Q53" s="127">
        <v>19.68</v>
      </c>
      <c r="R53" s="148">
        <v>19.68</v>
      </c>
    </row>
    <row r="54" spans="1:19" ht="13.5" thickBot="1">
      <c r="A54" s="50">
        <v>52</v>
      </c>
      <c r="B54"/>
      <c r="C54" s="50">
        <v>47</v>
      </c>
      <c r="D54" s="142" t="s">
        <v>54</v>
      </c>
      <c r="E54" s="188" t="s">
        <v>14</v>
      </c>
      <c r="F54" s="6">
        <v>21.93</v>
      </c>
      <c r="G54" s="135">
        <v>21.33</v>
      </c>
      <c r="H54" s="131">
        <f t="shared" si="1"/>
        <v>21.33</v>
      </c>
      <c r="J54" s="210"/>
      <c r="K54" s="51"/>
      <c r="M54" s="13">
        <v>20</v>
      </c>
      <c r="N54" s="14" t="s">
        <v>96</v>
      </c>
      <c r="O54" s="16" t="s">
        <v>67</v>
      </c>
      <c r="P54" s="7">
        <v>20.82</v>
      </c>
      <c r="Q54" s="129">
        <v>19.89</v>
      </c>
      <c r="R54" s="149">
        <v>19.89</v>
      </c>
    </row>
    <row r="55" spans="1:19" ht="13.5" thickBot="1">
      <c r="A55" s="50">
        <v>53</v>
      </c>
      <c r="B55"/>
      <c r="C55" s="50">
        <v>38</v>
      </c>
      <c r="D55" s="143" t="s">
        <v>49</v>
      </c>
      <c r="E55" s="188" t="s">
        <v>66</v>
      </c>
      <c r="F55" s="6">
        <v>25.09</v>
      </c>
      <c r="G55" s="135">
        <v>21.37</v>
      </c>
      <c r="H55" s="131">
        <f t="shared" si="1"/>
        <v>21.37</v>
      </c>
      <c r="J55" s="68" t="s">
        <v>30</v>
      </c>
      <c r="K55" s="151">
        <v>2</v>
      </c>
      <c r="R55" s="69">
        <f>SUM(R49:R54)</f>
        <v>114.80999999999999</v>
      </c>
      <c r="S55" s="70" t="s">
        <v>38</v>
      </c>
    </row>
    <row r="56" spans="1:19" ht="13.5" thickBot="1">
      <c r="A56" s="50">
        <v>54</v>
      </c>
      <c r="B56"/>
      <c r="C56" s="50">
        <v>21</v>
      </c>
      <c r="D56" s="142" t="s">
        <v>78</v>
      </c>
      <c r="E56" s="188" t="s">
        <v>15</v>
      </c>
      <c r="F56" s="6">
        <v>21.67</v>
      </c>
      <c r="G56" s="135">
        <v>21.4</v>
      </c>
      <c r="H56" s="131">
        <f t="shared" si="1"/>
        <v>21.4</v>
      </c>
      <c r="M56"/>
      <c r="N56"/>
      <c r="O56"/>
      <c r="P56"/>
      <c r="Q56"/>
    </row>
    <row r="57" spans="1:19" ht="13.5" thickBot="1">
      <c r="A57" s="50">
        <v>55</v>
      </c>
      <c r="B57"/>
      <c r="C57" s="50">
        <v>12</v>
      </c>
      <c r="D57" s="142" t="s">
        <v>85</v>
      </c>
      <c r="E57" s="188" t="s">
        <v>14</v>
      </c>
      <c r="F57" s="6">
        <v>21.5</v>
      </c>
      <c r="G57" s="135">
        <v>21.65</v>
      </c>
      <c r="H57" s="131">
        <f t="shared" si="1"/>
        <v>21.5</v>
      </c>
      <c r="K57" s="66"/>
      <c r="M57" s="211" t="str">
        <f>přihlášky!$C$13</f>
        <v>Strakonice</v>
      </c>
      <c r="N57" s="220"/>
      <c r="O57" s="220"/>
      <c r="P57" s="220"/>
      <c r="Q57" s="221"/>
    </row>
    <row r="58" spans="1:19">
      <c r="A58" s="50">
        <v>56</v>
      </c>
      <c r="B58"/>
      <c r="C58" s="50">
        <v>64</v>
      </c>
      <c r="D58" s="142" t="s">
        <v>105</v>
      </c>
      <c r="E58" s="188" t="s">
        <v>65</v>
      </c>
      <c r="F58" s="6">
        <v>21.54</v>
      </c>
      <c r="G58" s="135"/>
      <c r="H58" s="131">
        <f t="shared" si="1"/>
        <v>21.54</v>
      </c>
      <c r="J58" s="208">
        <v>7</v>
      </c>
      <c r="K58" s="49"/>
      <c r="M58" s="11">
        <v>28</v>
      </c>
      <c r="N58" s="137" t="s">
        <v>79</v>
      </c>
      <c r="O58" s="26" t="s">
        <v>15</v>
      </c>
      <c r="P58" s="125">
        <v>18.05</v>
      </c>
      <c r="Q58" s="126">
        <v>17.55</v>
      </c>
      <c r="R58" s="150">
        <v>17.55</v>
      </c>
    </row>
    <row r="59" spans="1:19">
      <c r="A59" s="50">
        <v>57</v>
      </c>
      <c r="B59"/>
      <c r="C59" s="50">
        <v>46</v>
      </c>
      <c r="D59" s="142" t="s">
        <v>44</v>
      </c>
      <c r="E59" s="188" t="s">
        <v>13</v>
      </c>
      <c r="F59" s="6">
        <v>22.31</v>
      </c>
      <c r="G59" s="135">
        <v>21.55</v>
      </c>
      <c r="H59" s="131">
        <f t="shared" si="1"/>
        <v>21.55</v>
      </c>
      <c r="J59" s="209"/>
      <c r="K59" s="50"/>
      <c r="M59" s="12">
        <v>35</v>
      </c>
      <c r="N59" s="9" t="s">
        <v>80</v>
      </c>
      <c r="O59" s="4" t="s">
        <v>15</v>
      </c>
      <c r="P59" s="6">
        <v>19.07</v>
      </c>
      <c r="Q59" s="127">
        <v>18.260000000000002</v>
      </c>
      <c r="R59" s="148">
        <v>18.260000000000002</v>
      </c>
    </row>
    <row r="60" spans="1:19">
      <c r="A60" s="50">
        <v>58</v>
      </c>
      <c r="B60"/>
      <c r="C60" s="50">
        <v>32</v>
      </c>
      <c r="D60" s="142" t="s">
        <v>43</v>
      </c>
      <c r="E60" s="188" t="s">
        <v>13</v>
      </c>
      <c r="F60" s="6">
        <v>23.54</v>
      </c>
      <c r="G60" s="135">
        <v>22.04</v>
      </c>
      <c r="H60" s="131">
        <f t="shared" si="1"/>
        <v>22.04</v>
      </c>
      <c r="J60" s="209"/>
      <c r="K60" s="50"/>
      <c r="M60" s="12">
        <v>42</v>
      </c>
      <c r="N60" s="9" t="s">
        <v>81</v>
      </c>
      <c r="O60" s="4" t="s">
        <v>15</v>
      </c>
      <c r="P60" s="6">
        <v>20.12</v>
      </c>
      <c r="Q60" s="127">
        <v>19.829999999999998</v>
      </c>
      <c r="R60" s="148">
        <v>19.829999999999998</v>
      </c>
    </row>
    <row r="61" spans="1:19">
      <c r="A61" s="50">
        <v>59</v>
      </c>
      <c r="B61"/>
      <c r="C61" s="50">
        <v>67</v>
      </c>
      <c r="D61" s="142" t="s">
        <v>116</v>
      </c>
      <c r="E61" s="188" t="s">
        <v>13</v>
      </c>
      <c r="F61" s="6">
        <v>24.84</v>
      </c>
      <c r="G61" s="135">
        <v>22.67</v>
      </c>
      <c r="H61" s="131">
        <f t="shared" si="1"/>
        <v>22.67</v>
      </c>
      <c r="J61" s="209"/>
      <c r="K61" s="50"/>
      <c r="M61" s="12">
        <v>49</v>
      </c>
      <c r="N61" s="9" t="s">
        <v>82</v>
      </c>
      <c r="O61" s="4" t="s">
        <v>15</v>
      </c>
      <c r="P61" s="6"/>
      <c r="Q61" s="127">
        <v>19.989999999999998</v>
      </c>
      <c r="R61" s="148">
        <v>19.989999999999998</v>
      </c>
    </row>
    <row r="62" spans="1:19">
      <c r="A62" s="50">
        <v>60</v>
      </c>
      <c r="B62"/>
      <c r="C62" s="50">
        <v>7</v>
      </c>
      <c r="D62" s="191" t="s">
        <v>76</v>
      </c>
      <c r="E62" s="188" t="s">
        <v>15</v>
      </c>
      <c r="F62" s="6">
        <v>23.23</v>
      </c>
      <c r="G62" s="135">
        <v>22.81</v>
      </c>
      <c r="H62" s="131">
        <f t="shared" si="1"/>
        <v>22.81</v>
      </c>
      <c r="J62" s="209"/>
      <c r="K62" s="50"/>
      <c r="M62" s="12">
        <v>56</v>
      </c>
      <c r="N62" s="9" t="s">
        <v>83</v>
      </c>
      <c r="O62" s="4" t="s">
        <v>15</v>
      </c>
      <c r="P62" s="6">
        <v>20.16</v>
      </c>
      <c r="Q62" s="127">
        <v>20.37</v>
      </c>
      <c r="R62" s="148">
        <v>20.16</v>
      </c>
    </row>
    <row r="63" spans="1:19" ht="13.5" thickBot="1">
      <c r="A63" s="50">
        <v>61</v>
      </c>
      <c r="B63"/>
      <c r="C63" s="50">
        <v>9</v>
      </c>
      <c r="D63" s="142" t="s">
        <v>88</v>
      </c>
      <c r="E63" s="188" t="s">
        <v>68</v>
      </c>
      <c r="F63" s="6"/>
      <c r="G63" s="135"/>
      <c r="H63" s="131" t="str">
        <f t="shared" si="1"/>
        <v>diskval.</v>
      </c>
      <c r="J63" s="210"/>
      <c r="K63" s="51"/>
      <c r="M63" s="13">
        <v>14</v>
      </c>
      <c r="N63" s="14" t="s">
        <v>77</v>
      </c>
      <c r="O63" s="16" t="s">
        <v>15</v>
      </c>
      <c r="P63" s="7">
        <v>22.33</v>
      </c>
      <c r="Q63" s="129">
        <v>21.14</v>
      </c>
      <c r="R63" s="149">
        <v>21.14</v>
      </c>
    </row>
    <row r="64" spans="1:19" ht="13.5" thickBot="1">
      <c r="A64" s="50">
        <v>62</v>
      </c>
      <c r="B64"/>
      <c r="C64" s="50">
        <v>58</v>
      </c>
      <c r="D64" s="142" t="s">
        <v>95</v>
      </c>
      <c r="E64" s="188" t="s">
        <v>68</v>
      </c>
      <c r="F64" s="6"/>
      <c r="G64" s="135"/>
      <c r="H64" s="131" t="str">
        <f t="shared" si="1"/>
        <v>diskval.</v>
      </c>
      <c r="J64" s="68" t="s">
        <v>30</v>
      </c>
      <c r="K64" s="151">
        <v>3</v>
      </c>
      <c r="R64" s="69">
        <f>SUM(R58:R63)</f>
        <v>116.92999999999999</v>
      </c>
      <c r="S64" s="70" t="s">
        <v>38</v>
      </c>
    </row>
    <row r="65" spans="1:19">
      <c r="A65" s="50">
        <v>63</v>
      </c>
      <c r="B65"/>
      <c r="C65" s="50">
        <v>61</v>
      </c>
      <c r="D65" s="142" t="s">
        <v>105</v>
      </c>
      <c r="E65" s="188" t="s">
        <v>14</v>
      </c>
      <c r="F65" s="6"/>
      <c r="G65" s="135"/>
      <c r="H65" s="131" t="str">
        <f t="shared" si="1"/>
        <v>diskval.</v>
      </c>
      <c r="M65" s="218" t="s">
        <v>111</v>
      </c>
      <c r="N65" s="219"/>
      <c r="O65" s="219"/>
      <c r="P65" s="219"/>
      <c r="Q65" s="219"/>
      <c r="R65" s="219"/>
      <c r="S65" s="219"/>
    </row>
    <row r="66" spans="1:19" ht="12.75" customHeight="1">
      <c r="A66" s="50">
        <v>64</v>
      </c>
      <c r="B66"/>
      <c r="C66" s="50">
        <v>62</v>
      </c>
      <c r="D66" s="143" t="s">
        <v>105</v>
      </c>
      <c r="E66" s="188" t="s">
        <v>67</v>
      </c>
      <c r="F66" s="6"/>
      <c r="G66" s="135"/>
      <c r="H66" s="131" t="str">
        <f t="shared" si="1"/>
        <v>diskval.</v>
      </c>
      <c r="M66" s="219"/>
      <c r="N66" s="219"/>
      <c r="O66" s="219"/>
      <c r="P66" s="219"/>
      <c r="Q66" s="219"/>
      <c r="R66" s="219"/>
      <c r="S66" s="219"/>
    </row>
    <row r="67" spans="1:19">
      <c r="A67" s="50">
        <v>65</v>
      </c>
      <c r="B67"/>
      <c r="C67" s="50">
        <v>63</v>
      </c>
      <c r="D67" s="142" t="s">
        <v>105</v>
      </c>
      <c r="E67" s="188" t="s">
        <v>15</v>
      </c>
      <c r="F67" s="6"/>
      <c r="G67" s="135"/>
      <c r="H67" s="131" t="str">
        <f t="shared" ref="H67:H98" si="2">IF(AND(F67=0,G67=0),"diskval.",IF(AND(F67&gt;0,G67&gt;0),MIN(F67:G67),IF(F67&gt;0,F67,G67)))</f>
        <v>diskval.</v>
      </c>
      <c r="M67" s="219"/>
      <c r="N67" s="219"/>
      <c r="O67" s="219"/>
      <c r="P67" s="219"/>
      <c r="Q67" s="219"/>
      <c r="R67" s="219"/>
      <c r="S67" s="219"/>
    </row>
    <row r="68" spans="1:19">
      <c r="A68" s="50">
        <v>66</v>
      </c>
      <c r="B68"/>
      <c r="C68" s="50">
        <v>65</v>
      </c>
      <c r="D68" s="142" t="s">
        <v>105</v>
      </c>
      <c r="E68" s="188" t="s">
        <v>68</v>
      </c>
      <c r="F68" s="6"/>
      <c r="G68" s="135"/>
      <c r="H68" s="131" t="str">
        <f t="shared" si="2"/>
        <v>diskval.</v>
      </c>
      <c r="M68" s="219"/>
      <c r="N68" s="219"/>
      <c r="O68" s="219"/>
      <c r="P68" s="219"/>
      <c r="Q68" s="219"/>
      <c r="R68" s="219"/>
      <c r="S68" s="219"/>
    </row>
    <row r="69" spans="1:19">
      <c r="A69" s="50">
        <v>67</v>
      </c>
      <c r="B69"/>
      <c r="C69" s="50">
        <v>66</v>
      </c>
      <c r="D69" s="142" t="s">
        <v>73</v>
      </c>
      <c r="E69" s="188" t="s">
        <v>66</v>
      </c>
      <c r="F69" s="6"/>
      <c r="G69" s="135"/>
      <c r="H69" s="131" t="str">
        <f t="shared" si="2"/>
        <v>diskval.</v>
      </c>
      <c r="M69" s="219"/>
      <c r="N69" s="219"/>
      <c r="O69" s="219"/>
      <c r="P69" s="219"/>
      <c r="Q69" s="219"/>
      <c r="R69" s="219"/>
      <c r="S69" s="219"/>
    </row>
    <row r="70" spans="1:19">
      <c r="A70" s="50">
        <v>68</v>
      </c>
      <c r="B70"/>
      <c r="C70" s="50">
        <v>68</v>
      </c>
      <c r="D70" s="142" t="s">
        <v>105</v>
      </c>
      <c r="E70" s="188" t="s">
        <v>14</v>
      </c>
      <c r="F70" s="6"/>
      <c r="G70" s="135"/>
      <c r="H70" s="131" t="str">
        <f t="shared" si="2"/>
        <v>diskval.</v>
      </c>
      <c r="M70" s="219"/>
      <c r="N70" s="219"/>
      <c r="O70" s="219"/>
      <c r="P70" s="219"/>
      <c r="Q70" s="219"/>
      <c r="R70" s="219"/>
      <c r="S70" s="219"/>
    </row>
    <row r="71" spans="1:19">
      <c r="A71" s="50">
        <v>69</v>
      </c>
      <c r="B71"/>
      <c r="C71" s="50">
        <v>69</v>
      </c>
      <c r="D71" s="143" t="s">
        <v>105</v>
      </c>
      <c r="E71" s="188" t="s">
        <v>67</v>
      </c>
      <c r="F71" s="6"/>
      <c r="G71" s="135"/>
      <c r="H71" s="131" t="str">
        <f t="shared" si="2"/>
        <v>diskval.</v>
      </c>
      <c r="M71" s="219"/>
      <c r="N71" s="219"/>
      <c r="O71" s="219"/>
      <c r="P71" s="219"/>
      <c r="Q71" s="219"/>
      <c r="R71" s="219"/>
      <c r="S71" s="219"/>
    </row>
    <row r="72" spans="1:19" ht="13.5" thickBot="1">
      <c r="A72" s="51">
        <v>70</v>
      </c>
      <c r="B72"/>
      <c r="C72" s="51">
        <v>70</v>
      </c>
      <c r="D72" s="146" t="s">
        <v>105</v>
      </c>
      <c r="E72" s="189" t="s">
        <v>15</v>
      </c>
      <c r="F72" s="7"/>
      <c r="G72" s="136"/>
      <c r="H72" s="132" t="str">
        <f t="shared" si="2"/>
        <v>diskval.</v>
      </c>
      <c r="M72" s="219"/>
      <c r="N72" s="219"/>
      <c r="O72" s="219"/>
      <c r="P72" s="219"/>
      <c r="Q72" s="219"/>
      <c r="R72" s="219"/>
      <c r="S72" s="219"/>
    </row>
  </sheetData>
  <sortState ref="C3:H72">
    <sortCondition ref="H3:H72"/>
  </sortState>
  <mergeCells count="16">
    <mergeCell ref="M48:Q48"/>
    <mergeCell ref="M57:Q57"/>
    <mergeCell ref="M65:S72"/>
    <mergeCell ref="M3:Q3"/>
    <mergeCell ref="M12:Q12"/>
    <mergeCell ref="M21:Q21"/>
    <mergeCell ref="M30:Q30"/>
    <mergeCell ref="M39:Q39"/>
    <mergeCell ref="J40:J45"/>
    <mergeCell ref="J49:J54"/>
    <mergeCell ref="J58:J63"/>
    <mergeCell ref="C1:H1"/>
    <mergeCell ref="J4:J9"/>
    <mergeCell ref="J13:J18"/>
    <mergeCell ref="J22:J27"/>
    <mergeCell ref="J31:J36"/>
  </mergeCells>
  <pageMargins left="0.25" right="0.25" top="0.75" bottom="0.75" header="0.3" footer="0.3"/>
  <pageSetup paperSize="9" scale="76" fitToWidth="0" fitToHeight="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dimension ref="A1:S72"/>
  <sheetViews>
    <sheetView view="pageBreakPreview" zoomScaleNormal="100" zoomScaleSheetLayoutView="100" workbookViewId="0">
      <selection activeCell="I8" sqref="I8"/>
    </sheetView>
  </sheetViews>
  <sheetFormatPr defaultRowHeight="12.75"/>
  <cols>
    <col min="2" max="2" width="0.85546875" customWidth="1"/>
    <col min="4" max="4" width="31.5703125" customWidth="1"/>
    <col min="5" max="5" width="19.28515625" customWidth="1"/>
    <col min="6" max="6" width="16.5703125" customWidth="1"/>
    <col min="7" max="7" width="19.28515625" customWidth="1"/>
    <col min="12" max="12" width="0.85546875" customWidth="1"/>
    <col min="14" max="14" width="17" customWidth="1"/>
    <col min="15" max="15" width="15.42578125" customWidth="1"/>
    <col min="18" max="18" width="9.85546875" customWidth="1"/>
    <col min="19" max="19" width="11.85546875" customWidth="1"/>
  </cols>
  <sheetData>
    <row r="1" spans="1:19" ht="21" thickBot="1">
      <c r="C1" s="214" t="s">
        <v>28</v>
      </c>
      <c r="D1" s="215"/>
      <c r="E1" s="215"/>
      <c r="F1" s="215"/>
      <c r="G1" s="215"/>
      <c r="H1" s="216"/>
    </row>
    <row r="2" spans="1:19" ht="26.25" thickBot="1">
      <c r="A2" s="32" t="s">
        <v>1</v>
      </c>
      <c r="C2" s="8" t="s">
        <v>10</v>
      </c>
      <c r="D2" s="8" t="s">
        <v>0</v>
      </c>
      <c r="E2" s="8" t="s">
        <v>2</v>
      </c>
      <c r="F2" s="28" t="s">
        <v>5</v>
      </c>
      <c r="G2" s="28" t="s">
        <v>8</v>
      </c>
      <c r="H2" s="229" t="s">
        <v>9</v>
      </c>
    </row>
    <row r="3" spans="1:19" ht="12.75" customHeight="1">
      <c r="A3" s="49">
        <v>1</v>
      </c>
      <c r="C3" s="49">
        <v>22</v>
      </c>
      <c r="D3" s="193" t="s">
        <v>100</v>
      </c>
      <c r="E3" s="26" t="s">
        <v>65</v>
      </c>
      <c r="F3" s="27">
        <v>15.89</v>
      </c>
      <c r="G3" s="159">
        <v>18.190000000000001</v>
      </c>
      <c r="H3" s="230">
        <f t="shared" ref="H3:H34" si="0">IF(OR(F3="diskval.",G3="diskval."),"diskval.",F3+G3)</f>
        <v>34.08</v>
      </c>
      <c r="J3" s="17"/>
      <c r="K3" s="155"/>
      <c r="L3" s="17"/>
      <c r="M3" s="218" t="s">
        <v>110</v>
      </c>
      <c r="N3" s="222"/>
      <c r="O3" s="222"/>
      <c r="P3" s="222"/>
      <c r="Q3" s="222"/>
      <c r="R3" s="222"/>
      <c r="S3" s="222"/>
    </row>
    <row r="4" spans="1:19" ht="12.75" customHeight="1">
      <c r="A4" s="50">
        <v>2</v>
      </c>
      <c r="C4" s="50">
        <v>55</v>
      </c>
      <c r="D4" s="142" t="s">
        <v>62</v>
      </c>
      <c r="E4" s="4" t="s">
        <v>67</v>
      </c>
      <c r="F4" s="3">
        <v>16.989999999999998</v>
      </c>
      <c r="G4" s="160">
        <v>17.63</v>
      </c>
      <c r="H4" s="231">
        <f t="shared" si="0"/>
        <v>34.619999999999997</v>
      </c>
      <c r="J4" s="17"/>
      <c r="K4" s="23"/>
      <c r="L4" s="17"/>
      <c r="M4" s="222"/>
      <c r="N4" s="222"/>
      <c r="O4" s="222"/>
      <c r="P4" s="222"/>
      <c r="Q4" s="222"/>
      <c r="R4" s="222"/>
      <c r="S4" s="222"/>
    </row>
    <row r="5" spans="1:19" ht="12.75" customHeight="1">
      <c r="A5" s="50">
        <v>3</v>
      </c>
      <c r="C5" s="50">
        <v>35</v>
      </c>
      <c r="D5" s="142" t="s">
        <v>80</v>
      </c>
      <c r="E5" s="4" t="s">
        <v>15</v>
      </c>
      <c r="F5" s="3">
        <v>16.68</v>
      </c>
      <c r="G5" s="160">
        <v>18.260000000000002</v>
      </c>
      <c r="H5" s="231">
        <f t="shared" si="0"/>
        <v>34.94</v>
      </c>
      <c r="J5" s="17"/>
      <c r="K5" s="23"/>
      <c r="L5" s="17"/>
      <c r="M5" s="222"/>
      <c r="N5" s="222"/>
      <c r="O5" s="222"/>
      <c r="P5" s="222"/>
      <c r="Q5" s="222"/>
      <c r="R5" s="222"/>
      <c r="S5" s="222"/>
    </row>
    <row r="6" spans="1:19" ht="12.75" customHeight="1">
      <c r="A6" s="50">
        <v>4</v>
      </c>
      <c r="C6" s="50">
        <v>36</v>
      </c>
      <c r="D6" s="142" t="s">
        <v>102</v>
      </c>
      <c r="E6" s="4" t="s">
        <v>65</v>
      </c>
      <c r="F6" s="3">
        <v>17.11</v>
      </c>
      <c r="G6" s="160">
        <v>18</v>
      </c>
      <c r="H6" s="231">
        <f t="shared" si="0"/>
        <v>35.11</v>
      </c>
      <c r="J6" s="17"/>
      <c r="K6" s="23"/>
      <c r="L6" s="17"/>
      <c r="M6" s="222"/>
      <c r="N6" s="222"/>
      <c r="O6" s="222"/>
      <c r="P6" s="222"/>
      <c r="Q6" s="222"/>
      <c r="R6" s="222"/>
      <c r="S6" s="222"/>
    </row>
    <row r="7" spans="1:19" ht="12.75" customHeight="1">
      <c r="A7" s="50">
        <v>5</v>
      </c>
      <c r="C7" s="50">
        <v>29</v>
      </c>
      <c r="D7" s="142" t="s">
        <v>101</v>
      </c>
      <c r="E7" s="4" t="s">
        <v>65</v>
      </c>
      <c r="F7" s="3">
        <v>17.8</v>
      </c>
      <c r="G7" s="160">
        <v>17.559999999999999</v>
      </c>
      <c r="H7" s="231">
        <f t="shared" si="0"/>
        <v>35.36</v>
      </c>
      <c r="J7" s="17"/>
      <c r="K7" s="23"/>
      <c r="L7" s="17"/>
      <c r="M7" s="222"/>
      <c r="N7" s="222"/>
      <c r="O7" s="222"/>
      <c r="P7" s="222"/>
      <c r="Q7" s="222"/>
      <c r="R7" s="222"/>
      <c r="S7" s="222"/>
    </row>
    <row r="8" spans="1:19" ht="12.75" customHeight="1">
      <c r="A8" s="50">
        <v>6</v>
      </c>
      <c r="C8" s="50">
        <v>15</v>
      </c>
      <c r="D8" s="143" t="s">
        <v>99</v>
      </c>
      <c r="E8" s="4" t="s">
        <v>65</v>
      </c>
      <c r="F8" s="3">
        <v>17.38</v>
      </c>
      <c r="G8" s="160">
        <v>18.559999999999999</v>
      </c>
      <c r="H8" s="231">
        <f t="shared" si="0"/>
        <v>35.94</v>
      </c>
      <c r="J8" s="17"/>
      <c r="K8" s="23"/>
      <c r="L8" s="17"/>
      <c r="M8" s="222"/>
      <c r="N8" s="222"/>
      <c r="O8" s="222"/>
      <c r="P8" s="222"/>
      <c r="Q8" s="222"/>
      <c r="R8" s="222"/>
      <c r="S8" s="222"/>
    </row>
    <row r="9" spans="1:19" ht="12.75" customHeight="1">
      <c r="A9" s="50">
        <v>7</v>
      </c>
      <c r="C9" s="50">
        <v>28</v>
      </c>
      <c r="D9" s="142" t="s">
        <v>79</v>
      </c>
      <c r="E9" s="4" t="s">
        <v>15</v>
      </c>
      <c r="F9" s="3">
        <v>18.47</v>
      </c>
      <c r="G9" s="160">
        <v>17.55</v>
      </c>
      <c r="H9" s="231">
        <f t="shared" si="0"/>
        <v>36.019999999999996</v>
      </c>
      <c r="J9" s="17"/>
      <c r="K9" s="23"/>
      <c r="L9" s="17"/>
      <c r="M9" s="222"/>
      <c r="N9" s="222"/>
      <c r="O9" s="222"/>
      <c r="P9" s="222"/>
      <c r="Q9" s="222"/>
      <c r="R9" s="222"/>
      <c r="S9" s="222"/>
    </row>
    <row r="10" spans="1:19" ht="12.75" customHeight="1">
      <c r="A10" s="50">
        <v>8</v>
      </c>
      <c r="C10" s="50">
        <v>8</v>
      </c>
      <c r="D10" s="142" t="s">
        <v>98</v>
      </c>
      <c r="E10" s="4" t="s">
        <v>65</v>
      </c>
      <c r="F10" s="3">
        <v>16.89</v>
      </c>
      <c r="G10" s="160">
        <v>19.170000000000002</v>
      </c>
      <c r="H10" s="231">
        <f t="shared" si="0"/>
        <v>36.06</v>
      </c>
      <c r="J10" s="82"/>
      <c r="K10" s="82"/>
      <c r="L10" s="17"/>
      <c r="M10" s="17"/>
      <c r="N10" s="17"/>
      <c r="O10" s="17"/>
      <c r="P10" s="17"/>
      <c r="Q10" s="17"/>
      <c r="R10" s="158"/>
      <c r="S10" s="53"/>
    </row>
    <row r="11" spans="1:19" ht="12.75" customHeight="1">
      <c r="A11" s="50">
        <v>9</v>
      </c>
      <c r="C11" s="50">
        <v>27</v>
      </c>
      <c r="D11" s="144" t="s">
        <v>58</v>
      </c>
      <c r="E11" s="4" t="s">
        <v>67</v>
      </c>
      <c r="F11" s="3">
        <v>17.190000000000001</v>
      </c>
      <c r="G11" s="160">
        <v>19.2</v>
      </c>
      <c r="H11" s="231">
        <f t="shared" si="0"/>
        <v>36.39</v>
      </c>
      <c r="J11" s="17"/>
      <c r="K11" s="17"/>
      <c r="L11" s="17"/>
      <c r="M11" s="17"/>
      <c r="N11" s="17"/>
      <c r="O11" s="17"/>
      <c r="P11" s="17"/>
      <c r="Q11" s="17"/>
      <c r="R11" s="17"/>
      <c r="S11" s="17"/>
    </row>
    <row r="12" spans="1:19" ht="12.75" customHeight="1">
      <c r="A12" s="50">
        <v>10</v>
      </c>
      <c r="C12" s="50">
        <v>11</v>
      </c>
      <c r="D12" s="142" t="s">
        <v>40</v>
      </c>
      <c r="E12" s="4" t="s">
        <v>13</v>
      </c>
      <c r="F12" s="3">
        <v>17.559999999999999</v>
      </c>
      <c r="G12" s="160">
        <v>19</v>
      </c>
      <c r="H12" s="231">
        <f t="shared" si="0"/>
        <v>36.56</v>
      </c>
      <c r="J12" s="17"/>
      <c r="K12" s="155"/>
      <c r="L12" s="17"/>
      <c r="M12" s="17"/>
      <c r="N12" s="17"/>
      <c r="O12" s="17"/>
      <c r="P12" s="53"/>
      <c r="Q12" s="54"/>
      <c r="R12" s="17"/>
      <c r="S12" s="17"/>
    </row>
    <row r="13" spans="1:19" ht="12.75" customHeight="1">
      <c r="A13" s="50">
        <v>11</v>
      </c>
      <c r="C13" s="50">
        <v>6</v>
      </c>
      <c r="D13" s="142" t="s">
        <v>56</v>
      </c>
      <c r="E13" s="4" t="s">
        <v>67</v>
      </c>
      <c r="F13" s="3">
        <v>16.72</v>
      </c>
      <c r="G13" s="160">
        <v>20.11</v>
      </c>
      <c r="H13" s="231">
        <f t="shared" si="0"/>
        <v>36.83</v>
      </c>
      <c r="J13" s="17"/>
      <c r="K13" s="23"/>
      <c r="L13" s="17"/>
      <c r="M13" s="23"/>
      <c r="N13" s="153"/>
      <c r="O13" s="52"/>
      <c r="P13" s="24"/>
      <c r="Q13" s="24"/>
      <c r="R13" s="156"/>
      <c r="S13" s="17"/>
    </row>
    <row r="14" spans="1:19" ht="12.75" customHeight="1">
      <c r="A14" s="50">
        <v>12</v>
      </c>
      <c r="C14" s="50">
        <v>34</v>
      </c>
      <c r="D14" s="143" t="s">
        <v>60</v>
      </c>
      <c r="E14" s="4" t="s">
        <v>67</v>
      </c>
      <c r="F14" s="3">
        <v>17.809999999999999</v>
      </c>
      <c r="G14" s="160">
        <v>19.239999999999998</v>
      </c>
      <c r="H14" s="231">
        <f t="shared" si="0"/>
        <v>37.049999999999997</v>
      </c>
      <c r="J14" s="17"/>
      <c r="K14" s="23"/>
      <c r="L14" s="17"/>
      <c r="M14" s="23"/>
      <c r="N14" s="153"/>
      <c r="O14" s="52"/>
      <c r="P14" s="24"/>
      <c r="Q14" s="24"/>
      <c r="R14" s="156"/>
      <c r="S14" s="17"/>
    </row>
    <row r="15" spans="1:19" ht="12.75" customHeight="1">
      <c r="A15" s="50">
        <v>13</v>
      </c>
      <c r="C15" s="50">
        <v>1</v>
      </c>
      <c r="D15" s="142" t="s">
        <v>97</v>
      </c>
      <c r="E15" s="4" t="s">
        <v>65</v>
      </c>
      <c r="F15" s="3">
        <v>17.47</v>
      </c>
      <c r="G15" s="160">
        <v>19.739999999999998</v>
      </c>
      <c r="H15" s="231">
        <f t="shared" si="0"/>
        <v>37.209999999999994</v>
      </c>
      <c r="J15" s="17"/>
      <c r="K15" s="23"/>
      <c r="L15" s="17"/>
      <c r="M15" s="23"/>
      <c r="N15" s="154"/>
      <c r="O15" s="52"/>
      <c r="P15" s="24"/>
      <c r="Q15" s="24"/>
      <c r="R15" s="156"/>
      <c r="S15" s="17"/>
    </row>
    <row r="16" spans="1:19" ht="12.75" customHeight="1">
      <c r="A16" s="50">
        <v>14</v>
      </c>
      <c r="C16" s="50">
        <v>43</v>
      </c>
      <c r="D16" s="142" t="s">
        <v>103</v>
      </c>
      <c r="E16" s="4" t="s">
        <v>65</v>
      </c>
      <c r="F16" s="3">
        <v>18.649999999999999</v>
      </c>
      <c r="G16" s="160">
        <v>18.559999999999999</v>
      </c>
      <c r="H16" s="231">
        <f t="shared" si="0"/>
        <v>37.209999999999994</v>
      </c>
      <c r="J16" s="17"/>
      <c r="K16" s="23"/>
      <c r="L16" s="17"/>
      <c r="M16" s="23"/>
      <c r="N16" s="157"/>
      <c r="O16" s="52"/>
      <c r="P16" s="24"/>
      <c r="Q16" s="24"/>
      <c r="R16" s="156"/>
      <c r="S16" s="17"/>
    </row>
    <row r="17" spans="1:19" ht="12.75" customHeight="1">
      <c r="A17" s="50">
        <v>15</v>
      </c>
      <c r="C17" s="50">
        <v>5</v>
      </c>
      <c r="D17" s="142" t="s">
        <v>84</v>
      </c>
      <c r="E17" s="4" t="s">
        <v>14</v>
      </c>
      <c r="F17" s="3">
        <v>18.940000000000001</v>
      </c>
      <c r="G17" s="160">
        <v>19.55</v>
      </c>
      <c r="H17" s="231">
        <f t="shared" si="0"/>
        <v>38.49</v>
      </c>
      <c r="J17" s="17"/>
      <c r="K17" s="23"/>
      <c r="L17" s="17"/>
      <c r="M17" s="23"/>
      <c r="N17" s="153"/>
      <c r="O17" s="52"/>
      <c r="P17" s="24"/>
      <c r="Q17" s="24"/>
      <c r="R17" s="156"/>
      <c r="S17" s="17"/>
    </row>
    <row r="18" spans="1:19" ht="12.75" customHeight="1">
      <c r="A18" s="50">
        <v>16</v>
      </c>
      <c r="C18" s="50">
        <v>4</v>
      </c>
      <c r="D18" s="142" t="s">
        <v>39</v>
      </c>
      <c r="E18" s="4" t="s">
        <v>13</v>
      </c>
      <c r="F18" s="3">
        <v>18.12</v>
      </c>
      <c r="G18" s="160">
        <v>20.58</v>
      </c>
      <c r="H18" s="231">
        <f t="shared" si="0"/>
        <v>38.700000000000003</v>
      </c>
      <c r="J18" s="17"/>
      <c r="K18" s="23"/>
      <c r="L18" s="17"/>
      <c r="M18" s="23"/>
      <c r="N18" s="153"/>
      <c r="O18" s="52"/>
      <c r="P18" s="24"/>
      <c r="Q18" s="24"/>
      <c r="R18" s="156"/>
      <c r="S18" s="17"/>
    </row>
    <row r="19" spans="1:19" ht="12.75" customHeight="1">
      <c r="A19" s="50">
        <v>17</v>
      </c>
      <c r="C19" s="50">
        <v>10</v>
      </c>
      <c r="D19" s="142" t="s">
        <v>70</v>
      </c>
      <c r="E19" s="4" t="s">
        <v>66</v>
      </c>
      <c r="F19" s="3">
        <v>18.510000000000002</v>
      </c>
      <c r="G19" s="160">
        <v>20.41</v>
      </c>
      <c r="H19" s="231">
        <f t="shared" si="0"/>
        <v>38.92</v>
      </c>
      <c r="J19" s="82"/>
      <c r="K19" s="82"/>
      <c r="L19" s="17"/>
      <c r="M19" s="17"/>
      <c r="N19" s="17"/>
      <c r="O19" s="17"/>
      <c r="P19" s="17"/>
      <c r="Q19" s="17"/>
      <c r="R19" s="158"/>
      <c r="S19" s="53"/>
    </row>
    <row r="20" spans="1:19" ht="12.75" customHeight="1">
      <c r="A20" s="50">
        <v>18</v>
      </c>
      <c r="C20" s="50">
        <v>50</v>
      </c>
      <c r="D20" s="142" t="s">
        <v>104</v>
      </c>
      <c r="E20" s="4" t="s">
        <v>65</v>
      </c>
      <c r="F20" s="3">
        <v>20.74</v>
      </c>
      <c r="G20" s="160">
        <v>18.57</v>
      </c>
      <c r="H20" s="231">
        <f t="shared" si="0"/>
        <v>39.31</v>
      </c>
      <c r="J20" s="17"/>
      <c r="K20" s="17"/>
      <c r="L20" s="17"/>
      <c r="M20" s="17"/>
      <c r="N20" s="17"/>
      <c r="O20" s="17"/>
      <c r="P20" s="17"/>
      <c r="Q20" s="17"/>
      <c r="R20" s="17"/>
      <c r="S20" s="17"/>
    </row>
    <row r="21" spans="1:19" ht="12.75" customHeight="1">
      <c r="A21" s="50">
        <v>19</v>
      </c>
      <c r="C21" s="50">
        <v>57</v>
      </c>
      <c r="D21" s="142" t="s">
        <v>105</v>
      </c>
      <c r="E21" s="4" t="s">
        <v>65</v>
      </c>
      <c r="F21" s="3">
        <v>19.739999999999998</v>
      </c>
      <c r="G21" s="160">
        <v>19.760000000000002</v>
      </c>
      <c r="H21" s="231">
        <f t="shared" si="0"/>
        <v>39.5</v>
      </c>
      <c r="J21" s="17"/>
      <c r="K21" s="155"/>
      <c r="L21" s="17"/>
      <c r="M21" s="17"/>
      <c r="N21" s="17"/>
      <c r="O21" s="17"/>
      <c r="P21" s="53"/>
      <c r="Q21" s="54"/>
      <c r="R21" s="17"/>
      <c r="S21" s="17"/>
    </row>
    <row r="22" spans="1:19" ht="12.75" customHeight="1">
      <c r="A22" s="50">
        <v>20</v>
      </c>
      <c r="C22" s="50">
        <v>48</v>
      </c>
      <c r="D22" s="142" t="s">
        <v>57</v>
      </c>
      <c r="E22" s="4" t="s">
        <v>67</v>
      </c>
      <c r="F22" s="3">
        <v>20.350000000000001</v>
      </c>
      <c r="G22" s="160">
        <v>19.170000000000002</v>
      </c>
      <c r="H22" s="231">
        <f t="shared" si="0"/>
        <v>39.520000000000003</v>
      </c>
      <c r="J22" s="17"/>
      <c r="K22" s="23"/>
      <c r="L22" s="17"/>
      <c r="M22" s="23"/>
      <c r="N22" s="153"/>
      <c r="O22" s="52"/>
      <c r="P22" s="24"/>
      <c r="Q22" s="24"/>
      <c r="R22" s="156"/>
      <c r="S22" s="17"/>
    </row>
    <row r="23" spans="1:19" ht="12.75" customHeight="1">
      <c r="A23" s="50">
        <v>21</v>
      </c>
      <c r="C23" s="50">
        <v>13</v>
      </c>
      <c r="D23" s="142" t="s">
        <v>59</v>
      </c>
      <c r="E23" s="4" t="s">
        <v>67</v>
      </c>
      <c r="F23" s="3">
        <v>20.18</v>
      </c>
      <c r="G23" s="160">
        <v>19.68</v>
      </c>
      <c r="H23" s="231">
        <f t="shared" si="0"/>
        <v>39.86</v>
      </c>
      <c r="J23" s="17"/>
      <c r="K23" s="23"/>
      <c r="L23" s="17"/>
      <c r="M23" s="23"/>
      <c r="N23" s="153"/>
      <c r="O23" s="52"/>
      <c r="P23" s="24"/>
      <c r="Q23" s="24"/>
      <c r="R23" s="156"/>
      <c r="S23" s="17"/>
    </row>
    <row r="24" spans="1:19" ht="12.75" customHeight="1">
      <c r="A24" s="50">
        <v>22</v>
      </c>
      <c r="C24" s="50">
        <v>19</v>
      </c>
      <c r="D24" s="144" t="s">
        <v>52</v>
      </c>
      <c r="E24" s="4" t="s">
        <v>14</v>
      </c>
      <c r="F24" s="3">
        <v>21.06</v>
      </c>
      <c r="G24" s="160">
        <v>19.54</v>
      </c>
      <c r="H24" s="231">
        <f t="shared" si="0"/>
        <v>40.599999999999994</v>
      </c>
      <c r="J24" s="17"/>
      <c r="K24" s="23"/>
      <c r="L24" s="17"/>
      <c r="M24" s="23"/>
      <c r="N24" s="154"/>
      <c r="O24" s="52"/>
      <c r="P24" s="24"/>
      <c r="Q24" s="24"/>
      <c r="R24" s="156"/>
      <c r="S24" s="17"/>
    </row>
    <row r="25" spans="1:19" ht="12.75" customHeight="1">
      <c r="A25" s="50">
        <v>23</v>
      </c>
      <c r="C25" s="50">
        <v>3</v>
      </c>
      <c r="D25" s="142" t="s">
        <v>45</v>
      </c>
      <c r="E25" s="4" t="s">
        <v>66</v>
      </c>
      <c r="F25" s="3">
        <v>20.18</v>
      </c>
      <c r="G25" s="160">
        <v>20.72</v>
      </c>
      <c r="H25" s="231">
        <f t="shared" si="0"/>
        <v>40.9</v>
      </c>
      <c r="J25" s="17"/>
      <c r="K25" s="23"/>
      <c r="L25" s="17"/>
      <c r="M25" s="23"/>
      <c r="N25" s="157"/>
      <c r="O25" s="52"/>
      <c r="P25" s="24"/>
      <c r="Q25" s="24"/>
      <c r="R25" s="156"/>
      <c r="S25" s="17"/>
    </row>
    <row r="26" spans="1:19" ht="12.75" customHeight="1">
      <c r="A26" s="50">
        <v>24</v>
      </c>
      <c r="C26" s="50">
        <v>17</v>
      </c>
      <c r="D26" s="142" t="s">
        <v>46</v>
      </c>
      <c r="E26" s="4" t="s">
        <v>66</v>
      </c>
      <c r="F26" s="3">
        <v>20.54</v>
      </c>
      <c r="G26" s="160">
        <v>20.39</v>
      </c>
      <c r="H26" s="231">
        <f t="shared" si="0"/>
        <v>40.93</v>
      </c>
      <c r="J26" s="17"/>
      <c r="K26" s="23"/>
      <c r="L26" s="17"/>
      <c r="M26" s="23"/>
      <c r="N26" s="153"/>
      <c r="O26" s="52"/>
      <c r="P26" s="24"/>
      <c r="Q26" s="24"/>
      <c r="R26" s="156"/>
      <c r="S26" s="17"/>
    </row>
    <row r="27" spans="1:19" ht="12.75" customHeight="1">
      <c r="A27" s="50">
        <v>25</v>
      </c>
      <c r="C27" s="50">
        <v>37</v>
      </c>
      <c r="D27" s="142" t="s">
        <v>92</v>
      </c>
      <c r="E27" s="4" t="s">
        <v>68</v>
      </c>
      <c r="F27" s="3">
        <v>20.420000000000002</v>
      </c>
      <c r="G27" s="160">
        <v>20.79</v>
      </c>
      <c r="H27" s="231">
        <f t="shared" si="0"/>
        <v>41.21</v>
      </c>
      <c r="J27" s="17"/>
      <c r="K27" s="23"/>
      <c r="L27" s="17"/>
      <c r="M27" s="23"/>
      <c r="N27" s="153"/>
      <c r="O27" s="52"/>
      <c r="P27" s="24"/>
      <c r="Q27" s="24"/>
      <c r="R27" s="156"/>
      <c r="S27" s="17"/>
    </row>
    <row r="28" spans="1:19" ht="12.75" customHeight="1">
      <c r="A28" s="50">
        <v>26</v>
      </c>
      <c r="C28" s="50">
        <v>49</v>
      </c>
      <c r="D28" s="142" t="s">
        <v>82</v>
      </c>
      <c r="E28" s="4" t="s">
        <v>15</v>
      </c>
      <c r="F28" s="3">
        <v>21.4</v>
      </c>
      <c r="G28" s="160">
        <v>19.989999999999998</v>
      </c>
      <c r="H28" s="231">
        <f t="shared" si="0"/>
        <v>41.39</v>
      </c>
      <c r="J28" s="82"/>
      <c r="K28" s="82"/>
      <c r="L28" s="17"/>
      <c r="M28" s="17"/>
      <c r="N28" s="17"/>
      <c r="O28" s="17"/>
      <c r="P28" s="17"/>
      <c r="Q28" s="17"/>
      <c r="R28" s="158"/>
      <c r="S28" s="53"/>
    </row>
    <row r="29" spans="1:19" ht="12.75" customHeight="1">
      <c r="A29" s="50">
        <v>27</v>
      </c>
      <c r="C29" s="50">
        <v>30</v>
      </c>
      <c r="D29" s="142" t="s">
        <v>91</v>
      </c>
      <c r="E29" s="4" t="s">
        <v>68</v>
      </c>
      <c r="F29" s="3">
        <v>21.28</v>
      </c>
      <c r="G29" s="160">
        <v>20.16</v>
      </c>
      <c r="H29" s="231">
        <f t="shared" si="0"/>
        <v>41.44</v>
      </c>
      <c r="J29" s="17"/>
      <c r="K29" s="17"/>
      <c r="L29" s="17"/>
      <c r="M29" s="17"/>
      <c r="N29" s="17"/>
      <c r="O29" s="17"/>
      <c r="P29" s="17"/>
      <c r="Q29" s="17"/>
      <c r="R29" s="17"/>
      <c r="S29" s="17"/>
    </row>
    <row r="30" spans="1:19" ht="12.75" customHeight="1">
      <c r="A30" s="50">
        <v>28</v>
      </c>
      <c r="C30" s="50">
        <v>20</v>
      </c>
      <c r="D30" s="143" t="s">
        <v>96</v>
      </c>
      <c r="E30" s="4" t="s">
        <v>67</v>
      </c>
      <c r="F30" s="3">
        <v>22.02</v>
      </c>
      <c r="G30" s="160">
        <v>19.89</v>
      </c>
      <c r="H30" s="231">
        <f t="shared" si="0"/>
        <v>41.91</v>
      </c>
      <c r="J30" s="17"/>
      <c r="K30" s="155"/>
      <c r="L30" s="17"/>
      <c r="M30" s="17"/>
      <c r="N30" s="17"/>
      <c r="O30" s="17"/>
      <c r="P30" s="53"/>
      <c r="Q30" s="54"/>
      <c r="R30" s="17"/>
      <c r="S30" s="17"/>
    </row>
    <row r="31" spans="1:19" ht="12.75" customHeight="1">
      <c r="A31" s="50">
        <v>29</v>
      </c>
      <c r="C31" s="50">
        <v>33</v>
      </c>
      <c r="D31" s="142" t="s">
        <v>86</v>
      </c>
      <c r="E31" s="4" t="s">
        <v>14</v>
      </c>
      <c r="F31" s="3">
        <v>21.79</v>
      </c>
      <c r="G31" s="160">
        <v>20.13</v>
      </c>
      <c r="H31" s="231">
        <f t="shared" si="0"/>
        <v>41.92</v>
      </c>
      <c r="J31" s="17"/>
      <c r="K31" s="23"/>
      <c r="L31" s="17"/>
      <c r="M31" s="23"/>
      <c r="N31" s="153"/>
      <c r="O31" s="52"/>
      <c r="P31" s="24"/>
      <c r="Q31" s="24"/>
      <c r="R31" s="156"/>
      <c r="S31" s="17"/>
    </row>
    <row r="32" spans="1:19" ht="12.75" customHeight="1">
      <c r="A32" s="50">
        <v>30</v>
      </c>
      <c r="C32" s="50">
        <v>45</v>
      </c>
      <c r="D32" s="143" t="s">
        <v>48</v>
      </c>
      <c r="E32" s="4" t="s">
        <v>66</v>
      </c>
      <c r="F32" s="3">
        <v>21.5</v>
      </c>
      <c r="G32" s="160">
        <v>20.72</v>
      </c>
      <c r="H32" s="231">
        <f t="shared" si="0"/>
        <v>42.22</v>
      </c>
      <c r="J32" s="17"/>
      <c r="K32" s="23"/>
      <c r="L32" s="17"/>
      <c r="M32" s="23"/>
      <c r="N32" s="153"/>
      <c r="O32" s="52"/>
      <c r="P32" s="24"/>
      <c r="Q32" s="24"/>
      <c r="R32" s="156"/>
      <c r="S32" s="17"/>
    </row>
    <row r="33" spans="1:19" ht="12.75" customHeight="1">
      <c r="A33" s="50">
        <v>31</v>
      </c>
      <c r="C33" s="50">
        <v>23</v>
      </c>
      <c r="D33" s="142" t="s">
        <v>90</v>
      </c>
      <c r="E33" s="4" t="s">
        <v>68</v>
      </c>
      <c r="F33" s="3">
        <v>21.69</v>
      </c>
      <c r="G33" s="160">
        <v>20.58</v>
      </c>
      <c r="H33" s="231">
        <f t="shared" si="0"/>
        <v>42.269999999999996</v>
      </c>
      <c r="J33" s="17"/>
      <c r="K33" s="23"/>
      <c r="L33" s="17"/>
      <c r="M33" s="23"/>
      <c r="N33" s="154"/>
      <c r="O33" s="52"/>
      <c r="P33" s="24"/>
      <c r="Q33" s="24"/>
      <c r="R33" s="156"/>
      <c r="S33" s="17"/>
    </row>
    <row r="34" spans="1:19" ht="12.75" customHeight="1">
      <c r="A34" s="50">
        <v>32</v>
      </c>
      <c r="C34" s="50">
        <v>41</v>
      </c>
      <c r="D34" s="142" t="s">
        <v>61</v>
      </c>
      <c r="E34" s="4" t="s">
        <v>67</v>
      </c>
      <c r="F34" s="3">
        <v>21.85</v>
      </c>
      <c r="G34" s="160">
        <v>20.61</v>
      </c>
      <c r="H34" s="231">
        <f t="shared" si="0"/>
        <v>42.46</v>
      </c>
      <c r="J34" s="17"/>
      <c r="K34" s="23"/>
      <c r="L34" s="17"/>
      <c r="M34" s="23"/>
      <c r="N34" s="157"/>
      <c r="O34" s="52"/>
      <c r="P34" s="24"/>
      <c r="Q34" s="24"/>
      <c r="R34" s="156"/>
      <c r="S34" s="17"/>
    </row>
    <row r="35" spans="1:19" ht="12.75" customHeight="1">
      <c r="A35" s="50">
        <v>33</v>
      </c>
      <c r="C35" s="50">
        <v>39</v>
      </c>
      <c r="D35" s="142" t="s">
        <v>115</v>
      </c>
      <c r="E35" s="4" t="s">
        <v>13</v>
      </c>
      <c r="F35" s="3">
        <v>21.31</v>
      </c>
      <c r="G35" s="160">
        <v>21.25</v>
      </c>
      <c r="H35" s="231">
        <f t="shared" ref="H35:H66" si="1">IF(OR(F35="diskval.",G35="diskval."),"diskval.",F35+G35)</f>
        <v>42.56</v>
      </c>
      <c r="J35" s="17"/>
      <c r="K35" s="23"/>
      <c r="L35" s="17"/>
      <c r="M35" s="23"/>
      <c r="N35" s="153"/>
      <c r="O35" s="52"/>
      <c r="P35" s="24"/>
      <c r="Q35" s="24"/>
      <c r="R35" s="156"/>
      <c r="S35" s="17"/>
    </row>
    <row r="36" spans="1:19" ht="12.75" customHeight="1">
      <c r="A36" s="50">
        <v>34</v>
      </c>
      <c r="C36" s="50">
        <v>40</v>
      </c>
      <c r="D36" s="142" t="s">
        <v>51</v>
      </c>
      <c r="E36" s="4" t="s">
        <v>14</v>
      </c>
      <c r="F36" s="3">
        <v>21.56</v>
      </c>
      <c r="G36" s="160">
        <v>21.31</v>
      </c>
      <c r="H36" s="231">
        <f t="shared" si="1"/>
        <v>42.87</v>
      </c>
      <c r="J36" s="17"/>
      <c r="K36" s="23"/>
      <c r="L36" s="17"/>
      <c r="M36" s="23"/>
      <c r="N36" s="153"/>
      <c r="O36" s="52"/>
      <c r="P36" s="24"/>
      <c r="Q36" s="24"/>
      <c r="R36" s="156"/>
      <c r="S36" s="17"/>
    </row>
    <row r="37" spans="1:19" ht="12.75" customHeight="1">
      <c r="A37" s="50">
        <v>35</v>
      </c>
      <c r="C37" s="50">
        <v>12</v>
      </c>
      <c r="D37" s="142" t="s">
        <v>85</v>
      </c>
      <c r="E37" s="4" t="s">
        <v>14</v>
      </c>
      <c r="F37" s="3">
        <v>21.43</v>
      </c>
      <c r="G37" s="160">
        <v>21.5</v>
      </c>
      <c r="H37" s="231">
        <f t="shared" si="1"/>
        <v>42.93</v>
      </c>
      <c r="J37" s="82"/>
      <c r="K37" s="82"/>
      <c r="L37" s="17"/>
      <c r="M37" s="17"/>
      <c r="N37" s="17"/>
      <c r="O37" s="17"/>
      <c r="P37" s="17"/>
      <c r="Q37" s="17"/>
      <c r="R37" s="158"/>
      <c r="S37" s="53"/>
    </row>
    <row r="38" spans="1:19" ht="12.75" customHeight="1">
      <c r="A38" s="50">
        <v>36</v>
      </c>
      <c r="C38" s="50">
        <v>42</v>
      </c>
      <c r="D38" s="142" t="s">
        <v>81</v>
      </c>
      <c r="E38" s="4" t="s">
        <v>15</v>
      </c>
      <c r="F38" s="3">
        <v>23.26</v>
      </c>
      <c r="G38" s="160">
        <v>19.829999999999998</v>
      </c>
      <c r="H38" s="231">
        <f t="shared" si="1"/>
        <v>43.09</v>
      </c>
      <c r="J38" s="17"/>
      <c r="K38" s="17"/>
      <c r="L38" s="17"/>
      <c r="M38" s="17"/>
      <c r="N38" s="17"/>
      <c r="O38" s="17"/>
      <c r="P38" s="17"/>
      <c r="Q38" s="17"/>
      <c r="R38" s="17"/>
      <c r="S38" s="17"/>
    </row>
    <row r="39" spans="1:19" ht="12.75" customHeight="1">
      <c r="A39" s="50">
        <v>37</v>
      </c>
      <c r="C39" s="50">
        <v>24</v>
      </c>
      <c r="D39" s="144" t="s">
        <v>71</v>
      </c>
      <c r="E39" s="4" t="s">
        <v>66</v>
      </c>
      <c r="F39" s="3">
        <v>22.96</v>
      </c>
      <c r="G39" s="160">
        <v>20.25</v>
      </c>
      <c r="H39" s="231">
        <f t="shared" si="1"/>
        <v>43.21</v>
      </c>
      <c r="J39" s="17"/>
      <c r="K39" s="155"/>
      <c r="L39" s="17"/>
      <c r="M39" s="17"/>
      <c r="N39" s="17"/>
      <c r="O39" s="17"/>
      <c r="P39" s="53"/>
      <c r="Q39" s="54"/>
      <c r="R39" s="17"/>
      <c r="S39" s="17"/>
    </row>
    <row r="40" spans="1:19" ht="12.75" customHeight="1">
      <c r="A40" s="50">
        <v>38</v>
      </c>
      <c r="C40" s="50">
        <v>52</v>
      </c>
      <c r="D40" s="143" t="s">
        <v>50</v>
      </c>
      <c r="E40" s="4" t="s">
        <v>66</v>
      </c>
      <c r="F40" s="3">
        <v>23.4</v>
      </c>
      <c r="G40" s="160">
        <v>19.96</v>
      </c>
      <c r="H40" s="231">
        <f t="shared" si="1"/>
        <v>43.36</v>
      </c>
      <c r="J40" s="17"/>
      <c r="K40" s="23"/>
      <c r="L40" s="17"/>
      <c r="M40" s="23"/>
      <c r="N40" s="153"/>
      <c r="O40" s="52"/>
      <c r="P40" s="24"/>
      <c r="Q40" s="24"/>
      <c r="R40" s="156"/>
      <c r="S40" s="17"/>
    </row>
    <row r="41" spans="1:19" ht="12.75" customHeight="1">
      <c r="A41" s="50">
        <v>39</v>
      </c>
      <c r="C41" s="50">
        <v>38</v>
      </c>
      <c r="D41" s="143" t="s">
        <v>49</v>
      </c>
      <c r="E41" s="4" t="s">
        <v>66</v>
      </c>
      <c r="F41" s="3">
        <v>22.14</v>
      </c>
      <c r="G41" s="160">
        <v>21.37</v>
      </c>
      <c r="H41" s="231">
        <f t="shared" si="1"/>
        <v>43.510000000000005</v>
      </c>
      <c r="J41" s="17"/>
      <c r="K41" s="23"/>
      <c r="L41" s="17"/>
      <c r="M41" s="23"/>
      <c r="N41" s="153"/>
      <c r="O41" s="52"/>
      <c r="P41" s="24"/>
      <c r="Q41" s="24"/>
      <c r="R41" s="156"/>
      <c r="S41" s="17"/>
    </row>
    <row r="42" spans="1:19" ht="12.75" customHeight="1">
      <c r="A42" s="50">
        <v>40</v>
      </c>
      <c r="C42" s="50">
        <v>25</v>
      </c>
      <c r="D42" s="144" t="s">
        <v>42</v>
      </c>
      <c r="E42" s="4" t="s">
        <v>13</v>
      </c>
      <c r="F42" s="3">
        <v>23.09</v>
      </c>
      <c r="G42" s="160">
        <v>20.56</v>
      </c>
      <c r="H42" s="231">
        <f t="shared" si="1"/>
        <v>43.65</v>
      </c>
      <c r="J42" s="17"/>
      <c r="K42" s="23"/>
      <c r="L42" s="17"/>
      <c r="M42" s="23"/>
      <c r="N42" s="154"/>
      <c r="O42" s="52"/>
      <c r="P42" s="24"/>
      <c r="Q42" s="24"/>
      <c r="R42" s="156"/>
      <c r="S42" s="17"/>
    </row>
    <row r="43" spans="1:19" ht="12.75" customHeight="1">
      <c r="A43" s="50">
        <v>41</v>
      </c>
      <c r="C43" s="50">
        <v>46</v>
      </c>
      <c r="D43" s="142" t="s">
        <v>44</v>
      </c>
      <c r="E43" s="4" t="s">
        <v>13</v>
      </c>
      <c r="F43" s="3">
        <v>22.98</v>
      </c>
      <c r="G43" s="160">
        <v>21.55</v>
      </c>
      <c r="H43" s="231">
        <f t="shared" si="1"/>
        <v>44.53</v>
      </c>
      <c r="J43" s="17"/>
      <c r="K43" s="23"/>
      <c r="L43" s="17"/>
      <c r="M43" s="23"/>
      <c r="N43" s="157"/>
      <c r="O43" s="52"/>
      <c r="P43" s="24"/>
      <c r="Q43" s="24"/>
      <c r="R43" s="156"/>
      <c r="S43" s="17"/>
    </row>
    <row r="44" spans="1:19" ht="12.75" customHeight="1">
      <c r="A44" s="50">
        <v>42</v>
      </c>
      <c r="C44" s="50">
        <v>21</v>
      </c>
      <c r="D44" s="142" t="s">
        <v>78</v>
      </c>
      <c r="E44" s="4" t="s">
        <v>15</v>
      </c>
      <c r="F44" s="3">
        <v>23.18</v>
      </c>
      <c r="G44" s="160">
        <v>21.4</v>
      </c>
      <c r="H44" s="231">
        <f t="shared" si="1"/>
        <v>44.58</v>
      </c>
      <c r="J44" s="17"/>
      <c r="K44" s="23"/>
      <c r="L44" s="17"/>
      <c r="M44" s="23"/>
      <c r="N44" s="153"/>
      <c r="O44" s="52"/>
      <c r="P44" s="24"/>
      <c r="Q44" s="24"/>
      <c r="R44" s="156"/>
      <c r="S44" s="17"/>
    </row>
    <row r="45" spans="1:19" ht="12.75" customHeight="1">
      <c r="A45" s="50">
        <v>43</v>
      </c>
      <c r="C45" s="50">
        <v>54</v>
      </c>
      <c r="D45" s="142" t="s">
        <v>53</v>
      </c>
      <c r="E45" s="4" t="s">
        <v>14</v>
      </c>
      <c r="F45" s="3">
        <v>23.52</v>
      </c>
      <c r="G45" s="160">
        <v>21.26</v>
      </c>
      <c r="H45" s="231">
        <f t="shared" si="1"/>
        <v>44.78</v>
      </c>
      <c r="J45" s="17"/>
      <c r="K45" s="23"/>
      <c r="L45" s="17"/>
      <c r="M45" s="23"/>
      <c r="N45" s="153"/>
      <c r="O45" s="52"/>
      <c r="P45" s="24"/>
      <c r="Q45" s="24"/>
      <c r="R45" s="156"/>
      <c r="S45" s="17"/>
    </row>
    <row r="46" spans="1:19" ht="12.75" customHeight="1">
      <c r="A46" s="50">
        <v>44</v>
      </c>
      <c r="C46" s="50">
        <v>26</v>
      </c>
      <c r="D46" s="144" t="s">
        <v>55</v>
      </c>
      <c r="E46" s="4" t="s">
        <v>14</v>
      </c>
      <c r="F46" s="3">
        <v>24.91</v>
      </c>
      <c r="G46" s="160">
        <v>19.95</v>
      </c>
      <c r="H46" s="231">
        <f t="shared" si="1"/>
        <v>44.86</v>
      </c>
      <c r="J46" s="82"/>
      <c r="K46" s="82"/>
      <c r="L46" s="17"/>
      <c r="M46" s="17"/>
      <c r="N46" s="17"/>
      <c r="O46" s="17"/>
      <c r="P46" s="17"/>
      <c r="Q46" s="17"/>
      <c r="R46" s="158"/>
      <c r="S46" s="53"/>
    </row>
    <row r="47" spans="1:19" ht="12.75" customHeight="1">
      <c r="A47" s="50">
        <v>45</v>
      </c>
      <c r="C47" s="50">
        <v>7</v>
      </c>
      <c r="D47" s="142" t="s">
        <v>76</v>
      </c>
      <c r="E47" s="4" t="s">
        <v>15</v>
      </c>
      <c r="F47" s="3">
        <v>22.33</v>
      </c>
      <c r="G47" s="160">
        <v>22.81</v>
      </c>
      <c r="H47" s="231">
        <f t="shared" si="1"/>
        <v>45.14</v>
      </c>
      <c r="J47" s="17"/>
      <c r="K47" s="17"/>
      <c r="L47" s="17"/>
      <c r="M47" s="17"/>
      <c r="N47" s="17"/>
      <c r="O47" s="17"/>
      <c r="P47" s="17"/>
      <c r="Q47" s="17"/>
      <c r="R47" s="17"/>
      <c r="S47" s="17"/>
    </row>
    <row r="48" spans="1:19" ht="12.75" customHeight="1">
      <c r="A48" s="50">
        <v>46</v>
      </c>
      <c r="C48" s="50">
        <v>60</v>
      </c>
      <c r="D48" s="192" t="s">
        <v>75</v>
      </c>
      <c r="E48" s="4" t="s">
        <v>13</v>
      </c>
      <c r="F48" s="3">
        <v>25.68</v>
      </c>
      <c r="G48" s="160">
        <v>19.899999999999999</v>
      </c>
      <c r="H48" s="231">
        <f t="shared" si="1"/>
        <v>45.58</v>
      </c>
      <c r="J48" s="17"/>
      <c r="K48" s="155"/>
      <c r="L48" s="17"/>
      <c r="M48" s="17"/>
      <c r="N48" s="17"/>
      <c r="O48" s="17"/>
      <c r="P48" s="53"/>
      <c r="Q48" s="54"/>
      <c r="R48" s="17"/>
      <c r="S48" s="17"/>
    </row>
    <row r="49" spans="1:19" ht="12.75" customHeight="1">
      <c r="A49" s="50">
        <v>47</v>
      </c>
      <c r="C49" s="50">
        <v>2</v>
      </c>
      <c r="D49" s="142" t="s">
        <v>87</v>
      </c>
      <c r="E49" s="4" t="s">
        <v>68</v>
      </c>
      <c r="F49" s="3">
        <v>24.68</v>
      </c>
      <c r="G49" s="160">
        <v>21.23</v>
      </c>
      <c r="H49" s="231">
        <f t="shared" si="1"/>
        <v>45.91</v>
      </c>
      <c r="J49" s="17"/>
      <c r="K49" s="23"/>
      <c r="L49" s="17"/>
      <c r="M49" s="23"/>
      <c r="N49" s="153"/>
      <c r="O49" s="52"/>
      <c r="P49" s="24"/>
      <c r="Q49" s="24"/>
      <c r="R49" s="156"/>
      <c r="S49" s="17"/>
    </row>
    <row r="50" spans="1:19" ht="12.75" customHeight="1">
      <c r="A50" s="50">
        <v>48</v>
      </c>
      <c r="C50" s="50">
        <v>18</v>
      </c>
      <c r="D50" s="142" t="s">
        <v>41</v>
      </c>
      <c r="E50" s="4" t="s">
        <v>13</v>
      </c>
      <c r="F50" s="3">
        <v>25.89</v>
      </c>
      <c r="G50" s="160">
        <v>20.059999999999999</v>
      </c>
      <c r="H50" s="231">
        <f t="shared" si="1"/>
        <v>45.95</v>
      </c>
      <c r="J50" s="17"/>
      <c r="K50" s="23"/>
      <c r="L50" s="17"/>
      <c r="M50" s="23"/>
      <c r="N50" s="153"/>
      <c r="O50" s="52"/>
      <c r="P50" s="24"/>
      <c r="Q50" s="24"/>
      <c r="R50" s="156"/>
      <c r="S50" s="17"/>
    </row>
    <row r="51" spans="1:19" ht="12.75" customHeight="1">
      <c r="A51" s="50">
        <v>49</v>
      </c>
      <c r="C51" s="50">
        <v>16</v>
      </c>
      <c r="D51" s="142" t="s">
        <v>89</v>
      </c>
      <c r="E51" s="4" t="s">
        <v>68</v>
      </c>
      <c r="F51" s="3">
        <v>26.54</v>
      </c>
      <c r="G51" s="160">
        <v>21.18</v>
      </c>
      <c r="H51" s="231">
        <f t="shared" si="1"/>
        <v>47.72</v>
      </c>
      <c r="J51" s="17"/>
      <c r="K51" s="23"/>
      <c r="L51" s="17"/>
      <c r="M51" s="23"/>
      <c r="N51" s="154"/>
      <c r="O51" s="52"/>
      <c r="P51" s="24"/>
      <c r="Q51" s="24"/>
      <c r="R51" s="156"/>
      <c r="S51" s="17"/>
    </row>
    <row r="52" spans="1:19" ht="12.75" customHeight="1">
      <c r="A52" s="50">
        <v>50</v>
      </c>
      <c r="C52" s="50">
        <v>64</v>
      </c>
      <c r="D52" s="142" t="s">
        <v>105</v>
      </c>
      <c r="E52" s="4" t="s">
        <v>65</v>
      </c>
      <c r="F52" s="3">
        <v>27.29</v>
      </c>
      <c r="G52" s="160">
        <v>21.54</v>
      </c>
      <c r="H52" s="231">
        <f t="shared" si="1"/>
        <v>48.83</v>
      </c>
      <c r="J52" s="17"/>
      <c r="K52" s="23"/>
      <c r="L52" s="17"/>
      <c r="M52" s="23"/>
      <c r="N52" s="157"/>
      <c r="O52" s="52"/>
      <c r="P52" s="24"/>
      <c r="Q52" s="24"/>
      <c r="R52" s="156"/>
      <c r="S52" s="17"/>
    </row>
    <row r="53" spans="1:19" ht="12.75" customHeight="1">
      <c r="A53" s="50">
        <v>51</v>
      </c>
      <c r="C53" s="50">
        <v>47</v>
      </c>
      <c r="D53" s="142" t="s">
        <v>54</v>
      </c>
      <c r="E53" s="4" t="s">
        <v>14</v>
      </c>
      <c r="F53" s="3">
        <v>27.56</v>
      </c>
      <c r="G53" s="160">
        <v>21.33</v>
      </c>
      <c r="H53" s="231">
        <f t="shared" si="1"/>
        <v>48.89</v>
      </c>
      <c r="J53" s="17"/>
      <c r="K53" s="23"/>
      <c r="L53" s="17"/>
      <c r="M53" s="23"/>
      <c r="N53" s="153"/>
      <c r="O53" s="52"/>
      <c r="P53" s="24"/>
      <c r="Q53" s="24"/>
      <c r="R53" s="156"/>
      <c r="S53" s="17"/>
    </row>
    <row r="54" spans="1:19" ht="12.75" customHeight="1">
      <c r="A54" s="50">
        <v>52</v>
      </c>
      <c r="C54" s="50">
        <v>56</v>
      </c>
      <c r="D54" s="142" t="s">
        <v>83</v>
      </c>
      <c r="E54" s="4" t="s">
        <v>15</v>
      </c>
      <c r="F54" s="3">
        <v>29.27</v>
      </c>
      <c r="G54" s="160">
        <v>20.16</v>
      </c>
      <c r="H54" s="231">
        <f t="shared" si="1"/>
        <v>49.43</v>
      </c>
      <c r="J54" s="17"/>
      <c r="K54" s="23"/>
      <c r="L54" s="17"/>
      <c r="M54" s="23"/>
      <c r="N54" s="153"/>
      <c r="O54" s="52"/>
      <c r="P54" s="24"/>
      <c r="Q54" s="24"/>
      <c r="R54" s="156"/>
      <c r="S54" s="17"/>
    </row>
    <row r="55" spans="1:19" ht="12.75" customHeight="1">
      <c r="A55" s="50">
        <v>53</v>
      </c>
      <c r="C55" s="50">
        <v>44</v>
      </c>
      <c r="D55" s="142" t="s">
        <v>93</v>
      </c>
      <c r="E55" s="4" t="s">
        <v>68</v>
      </c>
      <c r="F55" s="3">
        <v>33.47</v>
      </c>
      <c r="G55" s="160">
        <v>18.760000000000002</v>
      </c>
      <c r="H55" s="231">
        <f t="shared" si="1"/>
        <v>52.230000000000004</v>
      </c>
      <c r="J55" s="82"/>
      <c r="K55" s="82"/>
      <c r="L55" s="17"/>
      <c r="M55" s="17"/>
      <c r="N55" s="17"/>
      <c r="O55" s="17"/>
      <c r="P55" s="17"/>
      <c r="Q55" s="17"/>
      <c r="R55" s="158"/>
      <c r="S55" s="53"/>
    </row>
    <row r="56" spans="1:19" ht="12.75" customHeight="1">
      <c r="A56" s="50">
        <v>54</v>
      </c>
      <c r="C56" s="50">
        <v>32</v>
      </c>
      <c r="D56" s="142" t="s">
        <v>43</v>
      </c>
      <c r="E56" s="4" t="s">
        <v>13</v>
      </c>
      <c r="F56" s="3">
        <v>31.27</v>
      </c>
      <c r="G56" s="160">
        <v>22.04</v>
      </c>
      <c r="H56" s="231">
        <f t="shared" si="1"/>
        <v>53.31</v>
      </c>
      <c r="J56" s="17"/>
      <c r="K56" s="17"/>
      <c r="L56" s="17"/>
      <c r="M56" s="17"/>
      <c r="N56" s="17"/>
      <c r="O56" s="17"/>
      <c r="P56" s="17"/>
      <c r="Q56" s="17"/>
      <c r="R56" s="17"/>
      <c r="S56" s="17"/>
    </row>
    <row r="57" spans="1:19" ht="12.75" customHeight="1">
      <c r="A57" s="50">
        <v>55</v>
      </c>
      <c r="C57" s="50">
        <v>14</v>
      </c>
      <c r="D57" s="142" t="s">
        <v>77</v>
      </c>
      <c r="E57" s="4" t="s">
        <v>15</v>
      </c>
      <c r="F57" s="3">
        <v>32.229999999999997</v>
      </c>
      <c r="G57" s="160">
        <v>21.14</v>
      </c>
      <c r="H57" s="231">
        <f t="shared" si="1"/>
        <v>53.37</v>
      </c>
      <c r="J57" s="17"/>
      <c r="K57" s="155"/>
      <c r="L57" s="17"/>
      <c r="M57" s="17"/>
      <c r="N57" s="17"/>
      <c r="O57" s="17"/>
      <c r="P57" s="53"/>
      <c r="Q57" s="54"/>
      <c r="R57" s="17"/>
      <c r="S57" s="17"/>
    </row>
    <row r="58" spans="1:19" ht="12.75" customHeight="1">
      <c r="A58" s="50">
        <v>56</v>
      </c>
      <c r="C58" s="50">
        <v>53</v>
      </c>
      <c r="D58" s="142" t="s">
        <v>74</v>
      </c>
      <c r="E58" s="4" t="s">
        <v>13</v>
      </c>
      <c r="F58" s="3">
        <v>34.19</v>
      </c>
      <c r="G58" s="160">
        <v>21.3</v>
      </c>
      <c r="H58" s="231">
        <f t="shared" si="1"/>
        <v>55.489999999999995</v>
      </c>
      <c r="J58" s="17"/>
      <c r="K58" s="23"/>
      <c r="L58" s="17"/>
      <c r="M58" s="23"/>
      <c r="N58" s="153"/>
      <c r="O58" s="52"/>
      <c r="P58" s="24"/>
      <c r="Q58" s="24"/>
      <c r="R58" s="156"/>
      <c r="S58" s="17"/>
    </row>
    <row r="59" spans="1:19" ht="12.75" customHeight="1">
      <c r="A59" s="50">
        <v>57</v>
      </c>
      <c r="C59" s="50">
        <v>9</v>
      </c>
      <c r="D59" s="142" t="s">
        <v>88</v>
      </c>
      <c r="E59" s="4" t="s">
        <v>68</v>
      </c>
      <c r="F59" s="3" t="s">
        <v>118</v>
      </c>
      <c r="G59" s="160" t="s">
        <v>118</v>
      </c>
      <c r="H59" s="231" t="str">
        <f t="shared" si="1"/>
        <v>diskval.</v>
      </c>
      <c r="J59" s="17"/>
      <c r="K59" s="23"/>
      <c r="L59" s="17"/>
      <c r="M59" s="23"/>
      <c r="N59" s="153"/>
      <c r="O59" s="52"/>
      <c r="P59" s="24"/>
      <c r="Q59" s="24"/>
      <c r="R59" s="156"/>
      <c r="S59" s="17"/>
    </row>
    <row r="60" spans="1:19" ht="12.75" customHeight="1">
      <c r="A60" s="50">
        <v>58</v>
      </c>
      <c r="C60" s="50">
        <v>31</v>
      </c>
      <c r="D60" s="142" t="s">
        <v>47</v>
      </c>
      <c r="E60" s="4" t="s">
        <v>66</v>
      </c>
      <c r="F60" s="3" t="s">
        <v>118</v>
      </c>
      <c r="G60" s="160">
        <v>20.13</v>
      </c>
      <c r="H60" s="231" t="str">
        <f t="shared" si="1"/>
        <v>diskval.</v>
      </c>
      <c r="J60" s="17"/>
      <c r="K60" s="23"/>
      <c r="L60" s="17"/>
      <c r="M60" s="23"/>
      <c r="N60" s="154"/>
      <c r="O60" s="52"/>
      <c r="P60" s="24"/>
      <c r="Q60" s="24"/>
      <c r="R60" s="156"/>
      <c r="S60" s="17"/>
    </row>
    <row r="61" spans="1:19" ht="12.75" customHeight="1">
      <c r="A61" s="50">
        <v>59</v>
      </c>
      <c r="C61" s="50">
        <v>51</v>
      </c>
      <c r="D61" s="142" t="s">
        <v>94</v>
      </c>
      <c r="E61" s="4" t="s">
        <v>68</v>
      </c>
      <c r="F61" s="3" t="s">
        <v>118</v>
      </c>
      <c r="G61" s="160">
        <v>19.170000000000002</v>
      </c>
      <c r="H61" s="231" t="str">
        <f t="shared" si="1"/>
        <v>diskval.</v>
      </c>
      <c r="J61" s="17"/>
      <c r="K61" s="23"/>
      <c r="L61" s="17"/>
      <c r="M61" s="23"/>
      <c r="N61" s="157"/>
      <c r="O61" s="52"/>
      <c r="P61" s="24"/>
      <c r="Q61" s="24"/>
      <c r="R61" s="156"/>
      <c r="S61" s="17"/>
    </row>
    <row r="62" spans="1:19" ht="12.75" customHeight="1">
      <c r="A62" s="50">
        <v>60</v>
      </c>
      <c r="C62" s="50">
        <v>58</v>
      </c>
      <c r="D62" s="191" t="s">
        <v>95</v>
      </c>
      <c r="E62" s="4" t="s">
        <v>68</v>
      </c>
      <c r="F62" s="3">
        <v>26.95</v>
      </c>
      <c r="G62" s="160" t="s">
        <v>118</v>
      </c>
      <c r="H62" s="231" t="str">
        <f t="shared" si="1"/>
        <v>diskval.</v>
      </c>
      <c r="J62" s="17"/>
      <c r="K62" s="23"/>
      <c r="L62" s="17"/>
      <c r="M62" s="23"/>
      <c r="N62" s="153"/>
      <c r="O62" s="52"/>
      <c r="P62" s="24"/>
      <c r="Q62" s="24"/>
      <c r="R62" s="156"/>
      <c r="S62" s="17"/>
    </row>
    <row r="63" spans="1:19" ht="12.75" customHeight="1">
      <c r="A63" s="50">
        <v>61</v>
      </c>
      <c r="C63" s="50">
        <v>59</v>
      </c>
      <c r="D63" s="142" t="s">
        <v>72</v>
      </c>
      <c r="E63" s="4" t="s">
        <v>66</v>
      </c>
      <c r="F63" s="3" t="s">
        <v>118</v>
      </c>
      <c r="G63" s="160">
        <v>20.99</v>
      </c>
      <c r="H63" s="231" t="str">
        <f t="shared" si="1"/>
        <v>diskval.</v>
      </c>
      <c r="J63" s="17"/>
      <c r="K63" s="23"/>
      <c r="L63" s="17"/>
      <c r="M63" s="23"/>
      <c r="N63" s="153"/>
      <c r="O63" s="52"/>
      <c r="P63" s="24"/>
      <c r="Q63" s="24"/>
      <c r="R63" s="156"/>
      <c r="S63" s="17"/>
    </row>
    <row r="64" spans="1:19" ht="12.75" customHeight="1">
      <c r="A64" s="50">
        <v>62</v>
      </c>
      <c r="C64" s="50">
        <v>61</v>
      </c>
      <c r="D64" s="142" t="s">
        <v>105</v>
      </c>
      <c r="E64" s="4" t="s">
        <v>14</v>
      </c>
      <c r="F64" s="3" t="s">
        <v>118</v>
      </c>
      <c r="G64" s="160" t="s">
        <v>118</v>
      </c>
      <c r="H64" s="231" t="str">
        <f t="shared" si="1"/>
        <v>diskval.</v>
      </c>
      <c r="J64" s="82"/>
      <c r="K64" s="82"/>
      <c r="L64" s="17"/>
      <c r="M64" s="17"/>
      <c r="N64" s="17"/>
      <c r="O64" s="17"/>
      <c r="P64" s="17"/>
      <c r="Q64" s="17"/>
      <c r="R64" s="158"/>
      <c r="S64" s="53"/>
    </row>
    <row r="65" spans="1:8" ht="12.75" customHeight="1">
      <c r="A65" s="50">
        <v>63</v>
      </c>
      <c r="C65" s="50">
        <v>62</v>
      </c>
      <c r="D65" s="143" t="s">
        <v>105</v>
      </c>
      <c r="E65" s="4" t="s">
        <v>67</v>
      </c>
      <c r="F65" s="3" t="s">
        <v>118</v>
      </c>
      <c r="G65" s="160" t="s">
        <v>118</v>
      </c>
      <c r="H65" s="231" t="str">
        <f t="shared" si="1"/>
        <v>diskval.</v>
      </c>
    </row>
    <row r="66" spans="1:8" ht="12.75" customHeight="1">
      <c r="A66" s="50">
        <v>64</v>
      </c>
      <c r="C66" s="50">
        <v>63</v>
      </c>
      <c r="D66" s="142" t="s">
        <v>105</v>
      </c>
      <c r="E66" s="4" t="s">
        <v>15</v>
      </c>
      <c r="F66" s="3" t="s">
        <v>118</v>
      </c>
      <c r="G66" s="160" t="s">
        <v>118</v>
      </c>
      <c r="H66" s="231" t="str">
        <f t="shared" si="1"/>
        <v>diskval.</v>
      </c>
    </row>
    <row r="67" spans="1:8" ht="12.75" customHeight="1">
      <c r="A67" s="50">
        <v>65</v>
      </c>
      <c r="C67" s="50">
        <v>65</v>
      </c>
      <c r="D67" s="142" t="s">
        <v>105</v>
      </c>
      <c r="E67" s="4" t="s">
        <v>68</v>
      </c>
      <c r="F67" s="3" t="s">
        <v>118</v>
      </c>
      <c r="G67" s="160" t="s">
        <v>118</v>
      </c>
      <c r="H67" s="231" t="str">
        <f t="shared" ref="H67:H98" si="2">IF(OR(F67="diskval.",G67="diskval."),"diskval.",F67+G67)</f>
        <v>diskval.</v>
      </c>
    </row>
    <row r="68" spans="1:8" ht="12.75" customHeight="1">
      <c r="A68" s="50">
        <v>66</v>
      </c>
      <c r="C68" s="50">
        <v>66</v>
      </c>
      <c r="D68" s="142" t="s">
        <v>73</v>
      </c>
      <c r="E68" s="4" t="s">
        <v>66</v>
      </c>
      <c r="F68" s="3" t="s">
        <v>118</v>
      </c>
      <c r="G68" s="160" t="s">
        <v>118</v>
      </c>
      <c r="H68" s="231" t="str">
        <f t="shared" si="2"/>
        <v>diskval.</v>
      </c>
    </row>
    <row r="69" spans="1:8" ht="12.75" customHeight="1">
      <c r="A69" s="50">
        <v>67</v>
      </c>
      <c r="C69" s="50">
        <v>67</v>
      </c>
      <c r="D69" s="142" t="s">
        <v>116</v>
      </c>
      <c r="E69" s="4" t="s">
        <v>13</v>
      </c>
      <c r="F69" s="3" t="s">
        <v>118</v>
      </c>
      <c r="G69" s="160">
        <v>22.67</v>
      </c>
      <c r="H69" s="231" t="str">
        <f t="shared" si="2"/>
        <v>diskval.</v>
      </c>
    </row>
    <row r="70" spans="1:8" ht="12.75" customHeight="1">
      <c r="A70" s="50">
        <v>68</v>
      </c>
      <c r="C70" s="50">
        <v>68</v>
      </c>
      <c r="D70" s="142" t="s">
        <v>105</v>
      </c>
      <c r="E70" s="4" t="s">
        <v>14</v>
      </c>
      <c r="F70" s="3" t="s">
        <v>118</v>
      </c>
      <c r="G70" s="160" t="s">
        <v>118</v>
      </c>
      <c r="H70" s="231" t="str">
        <f t="shared" si="2"/>
        <v>diskval.</v>
      </c>
    </row>
    <row r="71" spans="1:8" ht="12.75" customHeight="1">
      <c r="A71" s="50">
        <v>69</v>
      </c>
      <c r="C71" s="50">
        <v>69</v>
      </c>
      <c r="D71" s="143" t="s">
        <v>105</v>
      </c>
      <c r="E71" s="4" t="s">
        <v>67</v>
      </c>
      <c r="F71" s="3" t="s">
        <v>118</v>
      </c>
      <c r="G71" s="160" t="s">
        <v>118</v>
      </c>
      <c r="H71" s="231" t="str">
        <f t="shared" si="2"/>
        <v>diskval.</v>
      </c>
    </row>
    <row r="72" spans="1:8" ht="12.75" customHeight="1" thickBot="1">
      <c r="A72" s="51">
        <v>70</v>
      </c>
      <c r="C72" s="51">
        <v>70</v>
      </c>
      <c r="D72" s="146" t="s">
        <v>105</v>
      </c>
      <c r="E72" s="16" t="s">
        <v>15</v>
      </c>
      <c r="F72" s="5" t="s">
        <v>118</v>
      </c>
      <c r="G72" s="161" t="s">
        <v>118</v>
      </c>
      <c r="H72" s="232" t="str">
        <f t="shared" si="2"/>
        <v>diskval.</v>
      </c>
    </row>
  </sheetData>
  <sortState ref="C3:H72">
    <sortCondition ref="H3:H72"/>
  </sortState>
  <mergeCells count="2">
    <mergeCell ref="C1:H1"/>
    <mergeCell ref="M3:S9"/>
  </mergeCells>
  <pageMargins left="0.23622047244094491" right="0.23622047244094491" top="0.74803149606299213" bottom="0.74803149606299213" header="0.31496062992125984" footer="0.31496062992125984"/>
  <pageSetup paperSize="9" scale="79" fitToWidth="0" fitToHeight="0" orientation="portrait" r:id="rId1"/>
</worksheet>
</file>

<file path=xl/worksheets/sheet5.xml><?xml version="1.0" encoding="utf-8"?>
<worksheet xmlns="http://schemas.openxmlformats.org/spreadsheetml/2006/main" xmlns:r="http://schemas.openxmlformats.org/officeDocument/2006/relationships">
  <dimension ref="C5:H17"/>
  <sheetViews>
    <sheetView view="pageBreakPreview" zoomScaleNormal="100" zoomScaleSheetLayoutView="100" workbookViewId="0">
      <selection activeCell="H6" sqref="H6:H12"/>
    </sheetView>
  </sheetViews>
  <sheetFormatPr defaultRowHeight="12.75"/>
  <cols>
    <col min="4" max="4" width="16.5703125" customWidth="1"/>
    <col min="7" max="7" width="10.140625" customWidth="1"/>
  </cols>
  <sheetData>
    <row r="5" spans="3:8">
      <c r="C5" s="55"/>
      <c r="D5" s="55" t="s">
        <v>34</v>
      </c>
      <c r="E5" s="103" t="s">
        <v>31</v>
      </c>
      <c r="F5" s="103" t="s">
        <v>32</v>
      </c>
      <c r="G5" s="103" t="s">
        <v>33</v>
      </c>
      <c r="H5" s="104" t="s">
        <v>106</v>
      </c>
    </row>
    <row r="6" spans="3:8">
      <c r="C6" s="55">
        <v>1</v>
      </c>
      <c r="D6" s="56" t="str">
        <f>přihlášky!C7</f>
        <v>Jindřichův Hradec</v>
      </c>
      <c r="E6" s="228">
        <v>49.79</v>
      </c>
      <c r="F6" s="228">
        <v>35.96</v>
      </c>
      <c r="G6" s="3">
        <f>IF(AND(E6=0,F6=0),"diskval.",IF(AND(E6&gt;0,F6&gt;0),MIN(E6:F6),IF(E6&gt;0,E6,F6)))</f>
        <v>35.96</v>
      </c>
      <c r="H6" s="226">
        <v>7</v>
      </c>
    </row>
    <row r="7" spans="3:8" ht="12.75" customHeight="1">
      <c r="C7" s="55">
        <v>2</v>
      </c>
      <c r="D7" s="56" t="str">
        <f>přihlášky!C8</f>
        <v xml:space="preserve">Prachatice </v>
      </c>
      <c r="E7" s="228">
        <v>30.2</v>
      </c>
      <c r="F7" s="228">
        <v>28.71</v>
      </c>
      <c r="G7" s="3">
        <f t="shared" ref="G7:G12" si="0">IF(AND(E7=0,F7=0),"diskval.",IF(AND(E7&gt;0,F7&gt;0),MIN(E7:F7),IF(E7&gt;0,E7,F7)))</f>
        <v>28.71</v>
      </c>
      <c r="H7" s="226">
        <v>4</v>
      </c>
    </row>
    <row r="8" spans="3:8">
      <c r="C8" s="55">
        <v>3</v>
      </c>
      <c r="D8" s="56" t="str">
        <f>přihlášky!C9</f>
        <v>Písek</v>
      </c>
      <c r="E8" s="228">
        <v>41.84</v>
      </c>
      <c r="F8" s="228">
        <v>28.26</v>
      </c>
      <c r="G8" s="3">
        <f t="shared" si="0"/>
        <v>28.26</v>
      </c>
      <c r="H8" s="226">
        <v>3</v>
      </c>
    </row>
    <row r="9" spans="3:8" ht="12.75" customHeight="1">
      <c r="C9" s="55">
        <v>4</v>
      </c>
      <c r="D9" s="56" t="str">
        <f>přihlášky!C10</f>
        <v>Český Krumlov</v>
      </c>
      <c r="E9" s="228">
        <v>61.49</v>
      </c>
      <c r="F9" s="228">
        <v>29.81</v>
      </c>
      <c r="G9" s="3">
        <f t="shared" si="0"/>
        <v>29.81</v>
      </c>
      <c r="H9" s="226">
        <v>5</v>
      </c>
    </row>
    <row r="10" spans="3:8">
      <c r="C10" s="55">
        <v>5</v>
      </c>
      <c r="D10" s="56" t="str">
        <f>přihlášky!C11</f>
        <v xml:space="preserve">Tábor </v>
      </c>
      <c r="E10" s="228"/>
      <c r="F10" s="228">
        <v>26.7</v>
      </c>
      <c r="G10" s="3">
        <f t="shared" si="0"/>
        <v>26.7</v>
      </c>
      <c r="H10" s="226">
        <v>1</v>
      </c>
    </row>
    <row r="11" spans="3:8">
      <c r="C11" s="55">
        <v>6</v>
      </c>
      <c r="D11" s="56" t="str">
        <f>přihlášky!C12</f>
        <v>České Budějovice</v>
      </c>
      <c r="E11" s="228">
        <v>27.3</v>
      </c>
      <c r="F11" s="228"/>
      <c r="G11" s="3">
        <f t="shared" si="0"/>
        <v>27.3</v>
      </c>
      <c r="H11" s="226">
        <v>2</v>
      </c>
    </row>
    <row r="12" spans="3:8" ht="12.75" customHeight="1">
      <c r="C12" s="55">
        <v>7</v>
      </c>
      <c r="D12" s="56" t="str">
        <f>přihlášky!C13</f>
        <v>Strakonice</v>
      </c>
      <c r="E12" s="228">
        <v>30.24</v>
      </c>
      <c r="F12" s="228">
        <v>32.85</v>
      </c>
      <c r="G12" s="3">
        <f t="shared" si="0"/>
        <v>30.24</v>
      </c>
      <c r="H12" s="226">
        <v>6</v>
      </c>
    </row>
    <row r="14" spans="3:8">
      <c r="D14" s="223" t="s">
        <v>109</v>
      </c>
      <c r="E14" s="219"/>
      <c r="F14" s="219"/>
      <c r="G14" s="219"/>
      <c r="H14" s="219"/>
    </row>
    <row r="15" spans="3:8">
      <c r="D15" s="219"/>
      <c r="E15" s="219"/>
      <c r="F15" s="219"/>
      <c r="G15" s="219"/>
      <c r="H15" s="219"/>
    </row>
    <row r="16" spans="3:8">
      <c r="D16" s="219"/>
      <c r="E16" s="219"/>
      <c r="F16" s="219"/>
      <c r="G16" s="219"/>
      <c r="H16" s="219"/>
    </row>
    <row r="17" spans="4:8">
      <c r="D17" s="219"/>
      <c r="E17" s="219"/>
      <c r="F17" s="219"/>
      <c r="G17" s="219"/>
      <c r="H17" s="219"/>
    </row>
  </sheetData>
  <mergeCells count="1">
    <mergeCell ref="D14:H17"/>
  </mergeCells>
  <pageMargins left="0.70866141732283472" right="0.70866141732283472" top="0.78740157480314965" bottom="0.78740157480314965" header="0.31496062992125984" footer="0.31496062992125984"/>
  <pageSetup paperSize="9" scale="200" orientation="landscape" r:id="rId1"/>
</worksheet>
</file>

<file path=xl/worksheets/sheet6.xml><?xml version="1.0" encoding="utf-8"?>
<worksheet xmlns="http://schemas.openxmlformats.org/spreadsheetml/2006/main" xmlns:r="http://schemas.openxmlformats.org/officeDocument/2006/relationships">
  <dimension ref="C5:I17"/>
  <sheetViews>
    <sheetView view="pageBreakPreview" zoomScaleNormal="100" zoomScaleSheetLayoutView="100" workbookViewId="0">
      <selection activeCell="J13" sqref="J13"/>
    </sheetView>
  </sheetViews>
  <sheetFormatPr defaultRowHeight="12.75"/>
  <cols>
    <col min="4" max="4" width="16.5703125" customWidth="1"/>
    <col min="7" max="7" width="10.5703125" customWidth="1"/>
  </cols>
  <sheetData>
    <row r="5" spans="3:9">
      <c r="C5" s="55"/>
      <c r="D5" s="55" t="s">
        <v>34</v>
      </c>
      <c r="E5" s="55" t="s">
        <v>31</v>
      </c>
      <c r="F5" s="55" t="s">
        <v>32</v>
      </c>
      <c r="G5" s="55" t="s">
        <v>33</v>
      </c>
      <c r="H5" s="105" t="s">
        <v>106</v>
      </c>
    </row>
    <row r="6" spans="3:9">
      <c r="C6" s="55">
        <v>1</v>
      </c>
      <c r="D6" s="56" t="str">
        <f>přihlášky!C7</f>
        <v>Jindřichův Hradec</v>
      </c>
      <c r="E6" s="227">
        <v>60.5</v>
      </c>
      <c r="F6" s="227">
        <v>63.91</v>
      </c>
      <c r="G6" s="3">
        <f>IF(AND(E6=0,F6=0),"diskval.",IF(AND(E6&gt;0,F6&gt;0),MIN(E6:F6),IF(E6&gt;0,E6,F6)))</f>
        <v>60.5</v>
      </c>
      <c r="H6" s="226">
        <v>1</v>
      </c>
      <c r="I6" s="81"/>
    </row>
    <row r="7" spans="3:9">
      <c r="C7" s="55">
        <v>2</v>
      </c>
      <c r="D7" s="56" t="str">
        <f>přihlášky!C8</f>
        <v xml:space="preserve">Prachatice </v>
      </c>
      <c r="E7" s="227">
        <v>68.5</v>
      </c>
      <c r="F7" s="227"/>
      <c r="G7" s="3">
        <f t="shared" ref="G7:G12" si="0">IF(AND(E7=0,F7=0),"diskval.",IF(AND(E7&gt;0,F7&gt;0),MIN(E7:F7),IF(E7&gt;0,E7,F7)))</f>
        <v>68.5</v>
      </c>
      <c r="H7" s="226">
        <v>7</v>
      </c>
    </row>
    <row r="8" spans="3:9">
      <c r="C8" s="55">
        <v>3</v>
      </c>
      <c r="D8" s="56" t="str">
        <f>přihlášky!C9</f>
        <v>Písek</v>
      </c>
      <c r="E8" s="227">
        <v>65.28</v>
      </c>
      <c r="F8" s="227"/>
      <c r="G8" s="3">
        <f t="shared" si="0"/>
        <v>65.28</v>
      </c>
      <c r="H8" s="226">
        <v>5</v>
      </c>
    </row>
    <row r="9" spans="3:9">
      <c r="C9" s="55">
        <v>4</v>
      </c>
      <c r="D9" s="56" t="str">
        <f>přihlášky!C10</f>
        <v>Český Krumlov</v>
      </c>
      <c r="E9" s="227">
        <v>65.02</v>
      </c>
      <c r="F9" s="227">
        <v>67.77</v>
      </c>
      <c r="G9" s="3">
        <f t="shared" si="0"/>
        <v>65.02</v>
      </c>
      <c r="H9" s="226">
        <v>4</v>
      </c>
    </row>
    <row r="10" spans="3:9">
      <c r="C10" s="55">
        <v>5</v>
      </c>
      <c r="D10" s="56" t="str">
        <f>přihlášky!C11</f>
        <v xml:space="preserve">Tábor </v>
      </c>
      <c r="E10" s="227">
        <v>63.45</v>
      </c>
      <c r="F10" s="227"/>
      <c r="G10" s="3">
        <f t="shared" si="0"/>
        <v>63.45</v>
      </c>
      <c r="H10" s="226">
        <v>2</v>
      </c>
    </row>
    <row r="11" spans="3:9">
      <c r="C11" s="55">
        <v>6</v>
      </c>
      <c r="D11" s="56" t="str">
        <f>přihlášky!C12</f>
        <v>České Budějovice</v>
      </c>
      <c r="E11" s="227">
        <v>65.010000000000005</v>
      </c>
      <c r="F11" s="227">
        <v>64.47</v>
      </c>
      <c r="G11" s="3">
        <f t="shared" si="0"/>
        <v>64.47</v>
      </c>
      <c r="H11" s="226">
        <v>3</v>
      </c>
    </row>
    <row r="12" spans="3:9">
      <c r="C12" s="55">
        <v>7</v>
      </c>
      <c r="D12" s="56" t="str">
        <f>přihlášky!C13</f>
        <v>Strakonice</v>
      </c>
      <c r="E12" s="227">
        <v>67.84</v>
      </c>
      <c r="F12" s="227">
        <v>69.709999999999994</v>
      </c>
      <c r="G12" s="3">
        <f t="shared" si="0"/>
        <v>67.84</v>
      </c>
      <c r="H12" s="226">
        <v>6</v>
      </c>
    </row>
    <row r="14" spans="3:9">
      <c r="D14" s="223" t="s">
        <v>108</v>
      </c>
      <c r="E14" s="219"/>
      <c r="F14" s="219"/>
      <c r="G14" s="219"/>
      <c r="H14" s="219"/>
    </row>
    <row r="15" spans="3:9" ht="12.75" customHeight="1">
      <c r="D15" s="219"/>
      <c r="E15" s="219"/>
      <c r="F15" s="219"/>
      <c r="G15" s="219"/>
      <c r="H15" s="219"/>
    </row>
    <row r="16" spans="3:9">
      <c r="D16" s="219"/>
      <c r="E16" s="219"/>
      <c r="F16" s="219"/>
      <c r="G16" s="219"/>
      <c r="H16" s="219"/>
    </row>
    <row r="17" spans="4:8">
      <c r="D17" s="219"/>
      <c r="E17" s="219"/>
      <c r="F17" s="219"/>
      <c r="G17" s="219"/>
      <c r="H17" s="219"/>
    </row>
  </sheetData>
  <mergeCells count="1">
    <mergeCell ref="D14:H17"/>
  </mergeCells>
  <pageMargins left="0.70866141732283472" right="0.70866141732283472" top="0.78740157480314965" bottom="0.78740157480314965" header="0.31496062992125984" footer="0.31496062992125984"/>
  <pageSetup paperSize="9" scale="200" orientation="landscape" r:id="rId1"/>
</worksheet>
</file>

<file path=xl/worksheets/sheet7.xml><?xml version="1.0" encoding="utf-8"?>
<worksheet xmlns="http://schemas.openxmlformats.org/spreadsheetml/2006/main" xmlns:r="http://schemas.openxmlformats.org/officeDocument/2006/relationships">
  <dimension ref="A3:J22"/>
  <sheetViews>
    <sheetView view="pageBreakPreview" zoomScaleNormal="100" zoomScaleSheetLayoutView="100" workbookViewId="0">
      <selection activeCell="A14" sqref="A14:I21"/>
    </sheetView>
  </sheetViews>
  <sheetFormatPr defaultRowHeight="12.75"/>
  <cols>
    <col min="2" max="2" width="0.85546875" customWidth="1"/>
    <col min="3" max="3" width="16" customWidth="1"/>
    <col min="4" max="4" width="9.140625" customWidth="1"/>
    <col min="6" max="6" width="9.140625" customWidth="1"/>
    <col min="8" max="8" width="13" customWidth="1"/>
  </cols>
  <sheetData>
    <row r="3" spans="1:10">
      <c r="A3" s="21"/>
      <c r="B3" s="21"/>
      <c r="C3" s="21"/>
      <c r="D3" s="21"/>
      <c r="E3" s="21"/>
      <c r="F3" s="21"/>
      <c r="G3" s="21"/>
      <c r="H3" s="21"/>
      <c r="I3" s="21"/>
      <c r="J3" s="21"/>
    </row>
    <row r="4" spans="1:10" ht="13.5" thickBot="1">
      <c r="A4" s="21"/>
      <c r="B4" s="184"/>
      <c r="C4" s="184"/>
      <c r="D4" s="184"/>
      <c r="E4" s="184"/>
      <c r="F4" s="184"/>
      <c r="G4" s="184"/>
      <c r="H4" s="184"/>
      <c r="I4" s="184"/>
      <c r="J4" s="21"/>
    </row>
    <row r="5" spans="1:10" ht="13.5" thickBot="1">
      <c r="A5" s="25" t="s">
        <v>29</v>
      </c>
      <c r="B5" s="185"/>
      <c r="C5" s="59" t="s">
        <v>34</v>
      </c>
      <c r="D5" s="58" t="s">
        <v>35</v>
      </c>
      <c r="E5" s="58" t="s">
        <v>11</v>
      </c>
      <c r="F5" s="58" t="s">
        <v>63</v>
      </c>
      <c r="G5" s="61" t="s">
        <v>36</v>
      </c>
      <c r="H5" s="62" t="s">
        <v>37</v>
      </c>
      <c r="I5" s="102" t="s">
        <v>64</v>
      </c>
    </row>
    <row r="6" spans="1:10" ht="13.5" thickBot="1">
      <c r="A6" s="57">
        <v>1</v>
      </c>
      <c r="B6" s="119"/>
      <c r="C6" s="182" t="str">
        <f>přihlášky!C7</f>
        <v>Jindřichův Hradec</v>
      </c>
      <c r="D6" s="71">
        <f>věž!K10</f>
        <v>1</v>
      </c>
      <c r="E6" s="71">
        <f>'100m'!K10</f>
        <v>1</v>
      </c>
      <c r="F6" s="72">
        <f>štafeta!H6</f>
        <v>1</v>
      </c>
      <c r="G6" s="73">
        <f>útok!H6</f>
        <v>7</v>
      </c>
      <c r="H6" s="78">
        <f>SUM(D6:G6)</f>
        <v>10</v>
      </c>
      <c r="I6" s="101">
        <v>2</v>
      </c>
    </row>
    <row r="7" spans="1:10" ht="13.5" thickBot="1">
      <c r="A7" s="50">
        <v>2</v>
      </c>
      <c r="B7" s="119"/>
      <c r="C7" s="60" t="str">
        <f>přihlášky!C8</f>
        <v xml:space="preserve">Prachatice </v>
      </c>
      <c r="D7" s="74">
        <f>věž!K19</f>
        <v>7</v>
      </c>
      <c r="E7" s="74">
        <f>'100m'!K19</f>
        <v>4</v>
      </c>
      <c r="F7" s="74">
        <f>štafeta!H7</f>
        <v>7</v>
      </c>
      <c r="G7" s="75">
        <f>útok!H7</f>
        <v>4</v>
      </c>
      <c r="H7" s="79">
        <f t="shared" ref="H7:H12" si="0">SUM(D7:G7)</f>
        <v>22</v>
      </c>
      <c r="I7" s="101">
        <v>7</v>
      </c>
    </row>
    <row r="8" spans="1:10" ht="13.5" thickBot="1">
      <c r="A8" s="50">
        <v>3</v>
      </c>
      <c r="B8" s="119"/>
      <c r="C8" s="60" t="str">
        <f>přihlášky!C9</f>
        <v>Písek</v>
      </c>
      <c r="D8" s="74">
        <f>věž!K28</f>
        <v>4</v>
      </c>
      <c r="E8" s="74">
        <f>'100m'!K28</f>
        <v>7</v>
      </c>
      <c r="F8" s="74">
        <f>štafeta!H8</f>
        <v>5</v>
      </c>
      <c r="G8" s="75">
        <f>útok!H8</f>
        <v>3</v>
      </c>
      <c r="H8" s="79">
        <f t="shared" si="0"/>
        <v>19</v>
      </c>
      <c r="I8" s="101">
        <v>5</v>
      </c>
    </row>
    <row r="9" spans="1:10" ht="13.5" thickBot="1">
      <c r="A9" s="50">
        <v>4</v>
      </c>
      <c r="B9" s="119"/>
      <c r="C9" s="60" t="str">
        <f>přihlášky!C10</f>
        <v>Český Krumlov</v>
      </c>
      <c r="D9" s="74">
        <f>věž!K37</f>
        <v>6</v>
      </c>
      <c r="E9" s="74">
        <f>'100m'!K37</f>
        <v>5</v>
      </c>
      <c r="F9" s="74">
        <f>štafeta!H9</f>
        <v>4</v>
      </c>
      <c r="G9" s="75">
        <f>útok!H9</f>
        <v>5</v>
      </c>
      <c r="H9" s="79">
        <f t="shared" si="0"/>
        <v>20</v>
      </c>
      <c r="I9" s="101">
        <v>6</v>
      </c>
    </row>
    <row r="10" spans="1:10" ht="13.5" thickBot="1">
      <c r="A10" s="50">
        <v>5</v>
      </c>
      <c r="B10" s="119"/>
      <c r="C10" s="60" t="str">
        <f>přihlášky!C11</f>
        <v xml:space="preserve">Tábor </v>
      </c>
      <c r="D10" s="74">
        <f>věž!K46</f>
        <v>5</v>
      </c>
      <c r="E10" s="74">
        <f>'100m'!K46</f>
        <v>6</v>
      </c>
      <c r="F10" s="74">
        <f>štafeta!H10</f>
        <v>2</v>
      </c>
      <c r="G10" s="75">
        <f>útok!H10</f>
        <v>1</v>
      </c>
      <c r="H10" s="79">
        <f>SUM(D10:G10)</f>
        <v>14</v>
      </c>
      <c r="I10" s="101">
        <v>3</v>
      </c>
    </row>
    <row r="11" spans="1:10" ht="13.5" thickBot="1">
      <c r="A11" s="50">
        <v>6</v>
      </c>
      <c r="B11" s="119"/>
      <c r="C11" s="60" t="str">
        <f>přihlášky!C12</f>
        <v>České Budějovice</v>
      </c>
      <c r="D11" s="74">
        <f>věž!K55</f>
        <v>2</v>
      </c>
      <c r="E11" s="74">
        <f>'100m'!K55</f>
        <v>2</v>
      </c>
      <c r="F11" s="74">
        <f>štafeta!H11</f>
        <v>3</v>
      </c>
      <c r="G11" s="75">
        <f>útok!H11</f>
        <v>2</v>
      </c>
      <c r="H11" s="79">
        <f t="shared" si="0"/>
        <v>9</v>
      </c>
      <c r="I11" s="101">
        <v>1</v>
      </c>
    </row>
    <row r="12" spans="1:10" ht="13.5" thickBot="1">
      <c r="A12" s="51">
        <v>7</v>
      </c>
      <c r="B12" s="119"/>
      <c r="C12" s="183" t="str">
        <f>přihlášky!C13</f>
        <v>Strakonice</v>
      </c>
      <c r="D12" s="76">
        <f>věž!K64</f>
        <v>3</v>
      </c>
      <c r="E12" s="76">
        <f>'100m'!K64</f>
        <v>3</v>
      </c>
      <c r="F12" s="76">
        <f>štafeta!H12</f>
        <v>6</v>
      </c>
      <c r="G12" s="77">
        <f>útok!H12</f>
        <v>6</v>
      </c>
      <c r="H12" s="80">
        <f t="shared" si="0"/>
        <v>18</v>
      </c>
      <c r="I12" s="101">
        <v>4</v>
      </c>
    </row>
    <row r="14" spans="1:10">
      <c r="A14" s="218" t="s">
        <v>107</v>
      </c>
      <c r="B14" s="219"/>
      <c r="C14" s="219"/>
      <c r="D14" s="219"/>
      <c r="E14" s="219"/>
      <c r="F14" s="219"/>
      <c r="G14" s="219"/>
      <c r="H14" s="219"/>
      <c r="I14" s="219"/>
      <c r="J14" s="162"/>
    </row>
    <row r="15" spans="1:10">
      <c r="A15" s="219"/>
      <c r="B15" s="219"/>
      <c r="C15" s="219"/>
      <c r="D15" s="219"/>
      <c r="E15" s="219"/>
      <c r="F15" s="219"/>
      <c r="G15" s="219"/>
      <c r="H15" s="219"/>
      <c r="I15" s="219"/>
      <c r="J15" s="162"/>
    </row>
    <row r="16" spans="1:10">
      <c r="A16" s="219"/>
      <c r="B16" s="219"/>
      <c r="C16" s="219"/>
      <c r="D16" s="219"/>
      <c r="E16" s="219"/>
      <c r="F16" s="219"/>
      <c r="G16" s="219"/>
      <c r="H16" s="219"/>
      <c r="I16" s="219"/>
      <c r="J16" s="162"/>
    </row>
    <row r="17" spans="1:10">
      <c r="A17" s="219"/>
      <c r="B17" s="219"/>
      <c r="C17" s="219"/>
      <c r="D17" s="219"/>
      <c r="E17" s="219"/>
      <c r="F17" s="219"/>
      <c r="G17" s="219"/>
      <c r="H17" s="219"/>
      <c r="I17" s="219"/>
      <c r="J17" s="162"/>
    </row>
    <row r="18" spans="1:10">
      <c r="A18" s="219"/>
      <c r="B18" s="219"/>
      <c r="C18" s="219"/>
      <c r="D18" s="219"/>
      <c r="E18" s="219"/>
      <c r="F18" s="219"/>
      <c r="G18" s="219"/>
      <c r="H18" s="219"/>
      <c r="I18" s="219"/>
      <c r="J18" s="107"/>
    </row>
    <row r="19" spans="1:10">
      <c r="A19" s="219"/>
      <c r="B19" s="219"/>
      <c r="C19" s="219"/>
      <c r="D19" s="219"/>
      <c r="E19" s="219"/>
      <c r="F19" s="219"/>
      <c r="G19" s="219"/>
      <c r="H19" s="219"/>
      <c r="I19" s="219"/>
      <c r="J19" s="107"/>
    </row>
    <row r="20" spans="1:10">
      <c r="A20" s="219"/>
      <c r="B20" s="219"/>
      <c r="C20" s="219"/>
      <c r="D20" s="219"/>
      <c r="E20" s="219"/>
      <c r="F20" s="219"/>
      <c r="G20" s="219"/>
      <c r="H20" s="219"/>
      <c r="I20" s="219"/>
      <c r="J20" s="107"/>
    </row>
    <row r="21" spans="1:10">
      <c r="A21" s="219"/>
      <c r="B21" s="219"/>
      <c r="C21" s="219"/>
      <c r="D21" s="219"/>
      <c r="E21" s="219"/>
      <c r="F21" s="219"/>
      <c r="G21" s="219"/>
      <c r="H21" s="219"/>
      <c r="I21" s="219"/>
      <c r="J21" s="107"/>
    </row>
    <row r="22" spans="1:10">
      <c r="A22" s="107"/>
      <c r="B22" s="107"/>
      <c r="C22" s="107"/>
      <c r="D22" s="107"/>
      <c r="E22" s="107"/>
      <c r="F22" s="107"/>
      <c r="G22" s="107"/>
      <c r="H22" s="107"/>
      <c r="I22" s="107"/>
      <c r="J22" s="107"/>
    </row>
  </sheetData>
  <mergeCells count="1">
    <mergeCell ref="A14:I21"/>
  </mergeCells>
  <pageMargins left="0.70866141732283472" right="0.70866141732283472" top="0.78740157480314965" bottom="0.78740157480314965" header="0.31496062992125984" footer="0.31496062992125984"/>
  <pageSetup scale="145" orientation="landscape" r:id="rId1"/>
  <colBreaks count="1" manualBreakCount="1">
    <brk id="9" min="3" max="21" man="1"/>
  </colBreaks>
</worksheet>
</file>

<file path=xl/worksheets/sheet8.xml><?xml version="1.0" encoding="utf-8"?>
<worksheet xmlns="http://schemas.openxmlformats.org/spreadsheetml/2006/main" xmlns:r="http://schemas.openxmlformats.org/officeDocument/2006/relationships">
  <dimension ref="A1:Q72"/>
  <sheetViews>
    <sheetView view="pageBreakPreview" zoomScaleNormal="100" zoomScaleSheetLayoutView="100" workbookViewId="0">
      <selection activeCell="M21" sqref="M21"/>
    </sheetView>
  </sheetViews>
  <sheetFormatPr defaultRowHeight="12.75"/>
  <cols>
    <col min="2" max="2" width="0.85546875" customWidth="1"/>
    <col min="3" max="3" width="6.42578125" customWidth="1"/>
    <col min="4" max="4" width="31.5703125" customWidth="1"/>
    <col min="5" max="5" width="19.5703125" customWidth="1"/>
    <col min="8" max="8" width="9.85546875" customWidth="1"/>
    <col min="11" max="11" width="0.85546875" customWidth="1"/>
    <col min="12" max="12" width="6.42578125" customWidth="1"/>
    <col min="13" max="13" width="31.5703125" customWidth="1"/>
    <col min="14" max="14" width="19.5703125" customWidth="1"/>
    <col min="17" max="17" width="9.85546875" customWidth="1"/>
  </cols>
  <sheetData>
    <row r="1" spans="1:17" ht="21" thickBot="1">
      <c r="C1" s="214" t="s">
        <v>27</v>
      </c>
      <c r="D1" s="215"/>
      <c r="E1" s="215"/>
      <c r="F1" s="215"/>
      <c r="G1" s="215"/>
      <c r="H1" s="216"/>
      <c r="L1" s="214" t="s">
        <v>112</v>
      </c>
      <c r="M1" s="215"/>
      <c r="N1" s="215"/>
      <c r="O1" s="215"/>
      <c r="P1" s="215"/>
      <c r="Q1" s="216"/>
    </row>
    <row r="2" spans="1:17" ht="26.25" thickBot="1">
      <c r="A2" s="32" t="s">
        <v>1</v>
      </c>
      <c r="C2" s="1" t="s">
        <v>10</v>
      </c>
      <c r="D2" s="1" t="s">
        <v>0</v>
      </c>
      <c r="E2" s="1" t="s">
        <v>2</v>
      </c>
      <c r="F2" s="15" t="s">
        <v>6</v>
      </c>
      <c r="G2" s="1" t="s">
        <v>7</v>
      </c>
      <c r="H2" s="2" t="s">
        <v>8</v>
      </c>
      <c r="J2" s="32" t="s">
        <v>1</v>
      </c>
      <c r="L2" s="1" t="s">
        <v>10</v>
      </c>
      <c r="M2" s="1" t="s">
        <v>0</v>
      </c>
      <c r="N2" s="1" t="s">
        <v>2</v>
      </c>
      <c r="O2" s="15" t="s">
        <v>3</v>
      </c>
      <c r="P2" s="1" t="s">
        <v>4</v>
      </c>
      <c r="Q2" s="2" t="s">
        <v>5</v>
      </c>
    </row>
    <row r="3" spans="1:17">
      <c r="A3" s="49">
        <v>1</v>
      </c>
      <c r="C3" s="49">
        <v>1</v>
      </c>
      <c r="D3" s="141" t="s">
        <v>97</v>
      </c>
      <c r="E3" s="26"/>
      <c r="F3" s="19"/>
      <c r="G3" s="134"/>
      <c r="H3" s="140" t="str">
        <f t="shared" ref="H3:H66" si="0">IF(AND(F3=0,G3=0),"diskval.",IF(AND(F3&gt;0,G3&gt;0),MIN(F3:G3),IF(F3&gt;0,F3,G3)))</f>
        <v>diskval.</v>
      </c>
      <c r="J3" s="49">
        <v>1</v>
      </c>
      <c r="L3" s="49">
        <v>1</v>
      </c>
      <c r="M3" s="141" t="s">
        <v>97</v>
      </c>
      <c r="N3" s="26"/>
      <c r="O3" s="19"/>
      <c r="P3" s="134"/>
      <c r="Q3" s="140" t="str">
        <f t="shared" ref="Q3:Q66" si="1">IF(AND(O3=0,P3=0),"diskval.",IF(AND(O3&gt;0,P3&gt;0),MIN(O3:P3),IF(O3&gt;0,O3,P3)))</f>
        <v>diskval.</v>
      </c>
    </row>
    <row r="4" spans="1:17">
      <c r="A4" s="50">
        <v>2</v>
      </c>
      <c r="C4" s="50">
        <v>2</v>
      </c>
      <c r="D4" s="142" t="s">
        <v>98</v>
      </c>
      <c r="E4" s="4"/>
      <c r="F4" s="6"/>
      <c r="G4" s="135"/>
      <c r="H4" s="131" t="str">
        <f t="shared" si="0"/>
        <v>diskval.</v>
      </c>
      <c r="J4" s="50">
        <v>2</v>
      </c>
      <c r="L4" s="50">
        <v>2</v>
      </c>
      <c r="M4" s="142" t="s">
        <v>98</v>
      </c>
      <c r="N4" s="4"/>
      <c r="O4" s="6"/>
      <c r="P4" s="135"/>
      <c r="Q4" s="131" t="str">
        <f t="shared" si="1"/>
        <v>diskval.</v>
      </c>
    </row>
    <row r="5" spans="1:17">
      <c r="A5" s="50">
        <v>3</v>
      </c>
      <c r="C5" s="50">
        <v>3</v>
      </c>
      <c r="D5" s="142" t="s">
        <v>99</v>
      </c>
      <c r="E5" s="4"/>
      <c r="F5" s="6"/>
      <c r="G5" s="135"/>
      <c r="H5" s="131" t="str">
        <f t="shared" si="0"/>
        <v>diskval.</v>
      </c>
      <c r="J5" s="50">
        <v>3</v>
      </c>
      <c r="L5" s="50">
        <v>3</v>
      </c>
      <c r="M5" s="142" t="s">
        <v>99</v>
      </c>
      <c r="N5" s="4"/>
      <c r="O5" s="6"/>
      <c r="P5" s="135"/>
      <c r="Q5" s="131" t="str">
        <f t="shared" si="1"/>
        <v>diskval.</v>
      </c>
    </row>
    <row r="6" spans="1:17">
      <c r="A6" s="50">
        <v>4</v>
      </c>
      <c r="C6" s="50">
        <v>4</v>
      </c>
      <c r="D6" s="142" t="s">
        <v>100</v>
      </c>
      <c r="E6" s="4"/>
      <c r="F6" s="6"/>
      <c r="G6" s="135"/>
      <c r="H6" s="131" t="str">
        <f t="shared" si="0"/>
        <v>diskval.</v>
      </c>
      <c r="J6" s="50">
        <v>4</v>
      </c>
      <c r="L6" s="50">
        <v>4</v>
      </c>
      <c r="M6" s="142" t="s">
        <v>100</v>
      </c>
      <c r="N6" s="4"/>
      <c r="O6" s="6"/>
      <c r="P6" s="135"/>
      <c r="Q6" s="131" t="str">
        <f t="shared" si="1"/>
        <v>diskval.</v>
      </c>
    </row>
    <row r="7" spans="1:17">
      <c r="A7" s="50">
        <v>5</v>
      </c>
      <c r="C7" s="50">
        <v>5</v>
      </c>
      <c r="D7" s="142" t="s">
        <v>101</v>
      </c>
      <c r="E7" s="4"/>
      <c r="F7" s="6"/>
      <c r="G7" s="135"/>
      <c r="H7" s="131" t="str">
        <f t="shared" si="0"/>
        <v>diskval.</v>
      </c>
      <c r="J7" s="50">
        <v>5</v>
      </c>
      <c r="L7" s="50">
        <v>5</v>
      </c>
      <c r="M7" s="142" t="s">
        <v>101</v>
      </c>
      <c r="N7" s="4"/>
      <c r="O7" s="6"/>
      <c r="P7" s="135"/>
      <c r="Q7" s="131" t="str">
        <f t="shared" si="1"/>
        <v>diskval.</v>
      </c>
    </row>
    <row r="8" spans="1:17">
      <c r="A8" s="50">
        <v>6</v>
      </c>
      <c r="C8" s="50">
        <v>6</v>
      </c>
      <c r="D8" s="142" t="s">
        <v>102</v>
      </c>
      <c r="E8" s="4"/>
      <c r="F8" s="6"/>
      <c r="G8" s="135"/>
      <c r="H8" s="131" t="str">
        <f t="shared" si="0"/>
        <v>diskval.</v>
      </c>
      <c r="J8" s="50">
        <v>6</v>
      </c>
      <c r="L8" s="50">
        <v>6</v>
      </c>
      <c r="M8" s="142" t="s">
        <v>102</v>
      </c>
      <c r="N8" s="4"/>
      <c r="O8" s="6"/>
      <c r="P8" s="135"/>
      <c r="Q8" s="131" t="str">
        <f t="shared" si="1"/>
        <v>diskval.</v>
      </c>
    </row>
    <row r="9" spans="1:17">
      <c r="A9" s="50">
        <v>7</v>
      </c>
      <c r="C9" s="50">
        <v>7</v>
      </c>
      <c r="D9" s="142" t="s">
        <v>103</v>
      </c>
      <c r="E9" s="4"/>
      <c r="F9" s="6"/>
      <c r="G9" s="135"/>
      <c r="H9" s="131" t="str">
        <f t="shared" si="0"/>
        <v>diskval.</v>
      </c>
      <c r="J9" s="50">
        <v>7</v>
      </c>
      <c r="L9" s="50">
        <v>7</v>
      </c>
      <c r="M9" s="142" t="s">
        <v>103</v>
      </c>
      <c r="N9" s="4"/>
      <c r="O9" s="6"/>
      <c r="P9" s="135"/>
      <c r="Q9" s="131" t="str">
        <f t="shared" si="1"/>
        <v>diskval.</v>
      </c>
    </row>
    <row r="10" spans="1:17">
      <c r="A10" s="50">
        <v>8</v>
      </c>
      <c r="C10" s="50">
        <v>8</v>
      </c>
      <c r="D10" s="142" t="s">
        <v>104</v>
      </c>
      <c r="E10" s="4"/>
      <c r="F10" s="6"/>
      <c r="G10" s="135"/>
      <c r="H10" s="131" t="str">
        <f t="shared" si="0"/>
        <v>diskval.</v>
      </c>
      <c r="J10" s="50">
        <v>8</v>
      </c>
      <c r="L10" s="50">
        <v>8</v>
      </c>
      <c r="M10" s="142" t="s">
        <v>104</v>
      </c>
      <c r="N10" s="4"/>
      <c r="O10" s="6"/>
      <c r="P10" s="135"/>
      <c r="Q10" s="131" t="str">
        <f t="shared" si="1"/>
        <v>diskval.</v>
      </c>
    </row>
    <row r="11" spans="1:17">
      <c r="A11" s="50">
        <v>9</v>
      </c>
      <c r="C11" s="50">
        <v>9</v>
      </c>
      <c r="D11" s="142" t="s">
        <v>113</v>
      </c>
      <c r="E11" s="4"/>
      <c r="F11" s="6"/>
      <c r="G11" s="135"/>
      <c r="H11" s="131" t="str">
        <f t="shared" si="0"/>
        <v>diskval.</v>
      </c>
      <c r="J11" s="50">
        <v>9</v>
      </c>
      <c r="L11" s="50">
        <v>9</v>
      </c>
      <c r="M11" s="142" t="s">
        <v>113</v>
      </c>
      <c r="N11" s="4"/>
      <c r="O11" s="6"/>
      <c r="P11" s="135"/>
      <c r="Q11" s="131" t="str">
        <f t="shared" si="1"/>
        <v>diskval.</v>
      </c>
    </row>
    <row r="12" spans="1:17">
      <c r="A12" s="50">
        <v>10</v>
      </c>
      <c r="C12" s="50">
        <v>10</v>
      </c>
      <c r="D12" s="142" t="s">
        <v>114</v>
      </c>
      <c r="E12" s="4"/>
      <c r="F12" s="6"/>
      <c r="G12" s="135"/>
      <c r="H12" s="131" t="str">
        <f t="shared" si="0"/>
        <v>diskval.</v>
      </c>
      <c r="J12" s="50">
        <v>10</v>
      </c>
      <c r="L12" s="50">
        <v>10</v>
      </c>
      <c r="M12" s="142" t="s">
        <v>114</v>
      </c>
      <c r="N12" s="4"/>
      <c r="O12" s="6"/>
      <c r="P12" s="135"/>
      <c r="Q12" s="131" t="str">
        <f t="shared" si="1"/>
        <v>diskval.</v>
      </c>
    </row>
    <row r="13" spans="1:17">
      <c r="A13" s="50">
        <v>11</v>
      </c>
      <c r="C13" s="50">
        <v>11</v>
      </c>
      <c r="D13" s="142"/>
      <c r="E13" s="4"/>
      <c r="F13" s="6"/>
      <c r="G13" s="135"/>
      <c r="H13" s="131" t="str">
        <f t="shared" si="0"/>
        <v>diskval.</v>
      </c>
      <c r="J13" s="50">
        <v>11</v>
      </c>
      <c r="L13" s="50">
        <v>11</v>
      </c>
      <c r="M13" s="142"/>
      <c r="N13" s="4"/>
      <c r="O13" s="6"/>
      <c r="P13" s="135"/>
      <c r="Q13" s="131" t="str">
        <f t="shared" si="1"/>
        <v>diskval.</v>
      </c>
    </row>
    <row r="14" spans="1:17">
      <c r="A14" s="50">
        <v>12</v>
      </c>
      <c r="C14" s="50">
        <v>12</v>
      </c>
      <c r="D14" s="142"/>
      <c r="E14" s="4"/>
      <c r="F14" s="6"/>
      <c r="G14" s="135"/>
      <c r="H14" s="131" t="str">
        <f t="shared" si="0"/>
        <v>diskval.</v>
      </c>
      <c r="J14" s="50">
        <v>12</v>
      </c>
      <c r="L14" s="50">
        <v>12</v>
      </c>
      <c r="M14" s="142"/>
      <c r="N14" s="4"/>
      <c r="O14" s="6"/>
      <c r="P14" s="135"/>
      <c r="Q14" s="131" t="str">
        <f t="shared" si="1"/>
        <v>diskval.</v>
      </c>
    </row>
    <row r="15" spans="1:17">
      <c r="A15" s="50">
        <v>13</v>
      </c>
      <c r="C15" s="50">
        <v>13</v>
      </c>
      <c r="D15" s="142"/>
      <c r="E15" s="4"/>
      <c r="F15" s="6"/>
      <c r="G15" s="135"/>
      <c r="H15" s="131" t="str">
        <f t="shared" si="0"/>
        <v>diskval.</v>
      </c>
      <c r="J15" s="50">
        <v>13</v>
      </c>
      <c r="L15" s="50">
        <v>13</v>
      </c>
      <c r="M15" s="142"/>
      <c r="N15" s="4"/>
      <c r="O15" s="6"/>
      <c r="P15" s="135"/>
      <c r="Q15" s="131" t="str">
        <f t="shared" si="1"/>
        <v>diskval.</v>
      </c>
    </row>
    <row r="16" spans="1:17">
      <c r="A16" s="50">
        <v>14</v>
      </c>
      <c r="C16" s="50">
        <v>14</v>
      </c>
      <c r="D16" s="142"/>
      <c r="E16" s="4"/>
      <c r="F16" s="6"/>
      <c r="G16" s="135"/>
      <c r="H16" s="131" t="str">
        <f t="shared" si="0"/>
        <v>diskval.</v>
      </c>
      <c r="J16" s="50">
        <v>14</v>
      </c>
      <c r="L16" s="50">
        <v>14</v>
      </c>
      <c r="M16" s="142"/>
      <c r="N16" s="4"/>
      <c r="O16" s="6"/>
      <c r="P16" s="135"/>
      <c r="Q16" s="131" t="str">
        <f t="shared" si="1"/>
        <v>diskval.</v>
      </c>
    </row>
    <row r="17" spans="1:17">
      <c r="A17" s="50">
        <v>15</v>
      </c>
      <c r="C17" s="50">
        <v>15</v>
      </c>
      <c r="D17" s="143"/>
      <c r="E17" s="4"/>
      <c r="F17" s="6"/>
      <c r="G17" s="135"/>
      <c r="H17" s="131" t="str">
        <f t="shared" si="0"/>
        <v>diskval.</v>
      </c>
      <c r="J17" s="50">
        <v>15</v>
      </c>
      <c r="L17" s="50">
        <v>15</v>
      </c>
      <c r="M17" s="143"/>
      <c r="N17" s="4"/>
      <c r="O17" s="6"/>
      <c r="P17" s="135"/>
      <c r="Q17" s="131" t="str">
        <f t="shared" si="1"/>
        <v>diskval.</v>
      </c>
    </row>
    <row r="18" spans="1:17">
      <c r="A18" s="50">
        <v>16</v>
      </c>
      <c r="C18" s="50">
        <v>16</v>
      </c>
      <c r="D18" s="142"/>
      <c r="E18" s="4"/>
      <c r="F18" s="6"/>
      <c r="G18" s="135"/>
      <c r="H18" s="131" t="str">
        <f t="shared" si="0"/>
        <v>diskval.</v>
      </c>
      <c r="J18" s="50">
        <v>16</v>
      </c>
      <c r="L18" s="50">
        <v>16</v>
      </c>
      <c r="M18" s="142"/>
      <c r="N18" s="4"/>
      <c r="O18" s="6"/>
      <c r="P18" s="135"/>
      <c r="Q18" s="131" t="str">
        <f t="shared" si="1"/>
        <v>diskval.</v>
      </c>
    </row>
    <row r="19" spans="1:17">
      <c r="A19" s="50">
        <v>17</v>
      </c>
      <c r="C19" s="50">
        <v>17</v>
      </c>
      <c r="D19" s="142"/>
      <c r="E19" s="4"/>
      <c r="F19" s="6"/>
      <c r="G19" s="135"/>
      <c r="H19" s="131" t="str">
        <f t="shared" si="0"/>
        <v>diskval.</v>
      </c>
      <c r="J19" s="50">
        <v>17</v>
      </c>
      <c r="L19" s="50">
        <v>17</v>
      </c>
      <c r="M19" s="142"/>
      <c r="N19" s="4"/>
      <c r="O19" s="6"/>
      <c r="P19" s="135"/>
      <c r="Q19" s="131" t="str">
        <f t="shared" si="1"/>
        <v>diskval.</v>
      </c>
    </row>
    <row r="20" spans="1:17">
      <c r="A20" s="50">
        <v>18</v>
      </c>
      <c r="C20" s="50">
        <v>18</v>
      </c>
      <c r="D20" s="142"/>
      <c r="E20" s="4"/>
      <c r="F20" s="6"/>
      <c r="G20" s="135"/>
      <c r="H20" s="131" t="str">
        <f t="shared" si="0"/>
        <v>diskval.</v>
      </c>
      <c r="J20" s="50">
        <v>18</v>
      </c>
      <c r="L20" s="50">
        <v>18</v>
      </c>
      <c r="M20" s="142"/>
      <c r="N20" s="4"/>
      <c r="O20" s="6"/>
      <c r="P20" s="135"/>
      <c r="Q20" s="131" t="str">
        <f t="shared" si="1"/>
        <v>diskval.</v>
      </c>
    </row>
    <row r="21" spans="1:17">
      <c r="A21" s="50">
        <v>19</v>
      </c>
      <c r="C21" s="50">
        <v>19</v>
      </c>
      <c r="D21" s="144"/>
      <c r="E21" s="4"/>
      <c r="F21" s="6"/>
      <c r="G21" s="135"/>
      <c r="H21" s="131" t="str">
        <f t="shared" si="0"/>
        <v>diskval.</v>
      </c>
      <c r="J21" s="50">
        <v>19</v>
      </c>
      <c r="L21" s="50">
        <v>19</v>
      </c>
      <c r="M21" s="144"/>
      <c r="N21" s="4"/>
      <c r="O21" s="6"/>
      <c r="P21" s="135"/>
      <c r="Q21" s="131" t="str">
        <f t="shared" si="1"/>
        <v>diskval.</v>
      </c>
    </row>
    <row r="22" spans="1:17">
      <c r="A22" s="50">
        <v>20</v>
      </c>
      <c r="C22" s="50">
        <v>20</v>
      </c>
      <c r="D22" s="143"/>
      <c r="E22" s="4"/>
      <c r="F22" s="6"/>
      <c r="G22" s="135"/>
      <c r="H22" s="131" t="str">
        <f t="shared" si="0"/>
        <v>diskval.</v>
      </c>
      <c r="J22" s="50">
        <v>20</v>
      </c>
      <c r="L22" s="50">
        <v>20</v>
      </c>
      <c r="M22" s="143"/>
      <c r="N22" s="4"/>
      <c r="O22" s="6"/>
      <c r="P22" s="135"/>
      <c r="Q22" s="131" t="str">
        <f t="shared" si="1"/>
        <v>diskval.</v>
      </c>
    </row>
    <row r="23" spans="1:17">
      <c r="A23" s="50">
        <v>21</v>
      </c>
      <c r="C23" s="50">
        <v>21</v>
      </c>
      <c r="D23" s="142"/>
      <c r="E23" s="4"/>
      <c r="F23" s="6"/>
      <c r="G23" s="135"/>
      <c r="H23" s="131" t="str">
        <f t="shared" si="0"/>
        <v>diskval.</v>
      </c>
      <c r="J23" s="50">
        <v>21</v>
      </c>
      <c r="L23" s="50">
        <v>21</v>
      </c>
      <c r="M23" s="142"/>
      <c r="N23" s="4"/>
      <c r="O23" s="6"/>
      <c r="P23" s="135"/>
      <c r="Q23" s="131" t="str">
        <f t="shared" si="1"/>
        <v>diskval.</v>
      </c>
    </row>
    <row r="24" spans="1:17">
      <c r="A24" s="50">
        <v>22</v>
      </c>
      <c r="C24" s="50">
        <v>22</v>
      </c>
      <c r="D24" s="144"/>
      <c r="E24" s="4"/>
      <c r="F24" s="6"/>
      <c r="G24" s="135"/>
      <c r="H24" s="131" t="str">
        <f t="shared" si="0"/>
        <v>diskval.</v>
      </c>
      <c r="J24" s="50">
        <v>22</v>
      </c>
      <c r="L24" s="50">
        <v>22</v>
      </c>
      <c r="M24" s="144"/>
      <c r="N24" s="4"/>
      <c r="O24" s="6"/>
      <c r="P24" s="135"/>
      <c r="Q24" s="131" t="str">
        <f t="shared" si="1"/>
        <v>diskval.</v>
      </c>
    </row>
    <row r="25" spans="1:17">
      <c r="A25" s="50">
        <v>23</v>
      </c>
      <c r="C25" s="50">
        <v>23</v>
      </c>
      <c r="D25" s="142"/>
      <c r="E25" s="4"/>
      <c r="F25" s="6"/>
      <c r="G25" s="135"/>
      <c r="H25" s="131" t="str">
        <f t="shared" si="0"/>
        <v>diskval.</v>
      </c>
      <c r="J25" s="50">
        <v>23</v>
      </c>
      <c r="L25" s="50">
        <v>23</v>
      </c>
      <c r="M25" s="142"/>
      <c r="N25" s="4"/>
      <c r="O25" s="6"/>
      <c r="P25" s="135"/>
      <c r="Q25" s="131" t="str">
        <f t="shared" si="1"/>
        <v>diskval.</v>
      </c>
    </row>
    <row r="26" spans="1:17">
      <c r="A26" s="50">
        <v>24</v>
      </c>
      <c r="C26" s="50">
        <v>24</v>
      </c>
      <c r="D26" s="144"/>
      <c r="E26" s="4"/>
      <c r="F26" s="6"/>
      <c r="G26" s="135"/>
      <c r="H26" s="131" t="str">
        <f t="shared" si="0"/>
        <v>diskval.</v>
      </c>
      <c r="J26" s="50">
        <v>24</v>
      </c>
      <c r="L26" s="50">
        <v>24</v>
      </c>
      <c r="M26" s="144"/>
      <c r="N26" s="4"/>
      <c r="O26" s="6"/>
      <c r="P26" s="135"/>
      <c r="Q26" s="131" t="str">
        <f t="shared" si="1"/>
        <v>diskval.</v>
      </c>
    </row>
    <row r="27" spans="1:17">
      <c r="A27" s="50">
        <v>25</v>
      </c>
      <c r="C27" s="50">
        <v>25</v>
      </c>
      <c r="D27" s="144"/>
      <c r="E27" s="4"/>
      <c r="F27" s="6"/>
      <c r="G27" s="135"/>
      <c r="H27" s="131" t="str">
        <f t="shared" si="0"/>
        <v>diskval.</v>
      </c>
      <c r="J27" s="50">
        <v>25</v>
      </c>
      <c r="L27" s="50">
        <v>25</v>
      </c>
      <c r="M27" s="144"/>
      <c r="N27" s="4"/>
      <c r="O27" s="6"/>
      <c r="P27" s="135"/>
      <c r="Q27" s="131" t="str">
        <f t="shared" si="1"/>
        <v>diskval.</v>
      </c>
    </row>
    <row r="28" spans="1:17">
      <c r="A28" s="50">
        <v>26</v>
      </c>
      <c r="C28" s="50">
        <v>26</v>
      </c>
      <c r="D28" s="144"/>
      <c r="E28" s="4"/>
      <c r="F28" s="6"/>
      <c r="G28" s="135"/>
      <c r="H28" s="131" t="str">
        <f t="shared" si="0"/>
        <v>diskval.</v>
      </c>
      <c r="J28" s="50">
        <v>26</v>
      </c>
      <c r="L28" s="50">
        <v>26</v>
      </c>
      <c r="M28" s="144"/>
      <c r="N28" s="4"/>
      <c r="O28" s="6"/>
      <c r="P28" s="135"/>
      <c r="Q28" s="131" t="str">
        <f t="shared" si="1"/>
        <v>diskval.</v>
      </c>
    </row>
    <row r="29" spans="1:17">
      <c r="A29" s="50">
        <v>27</v>
      </c>
      <c r="C29" s="50">
        <v>27</v>
      </c>
      <c r="D29" s="144"/>
      <c r="E29" s="4"/>
      <c r="F29" s="6"/>
      <c r="G29" s="135"/>
      <c r="H29" s="131" t="str">
        <f t="shared" si="0"/>
        <v>diskval.</v>
      </c>
      <c r="J29" s="50">
        <v>27</v>
      </c>
      <c r="L29" s="50">
        <v>27</v>
      </c>
      <c r="M29" s="144"/>
      <c r="N29" s="4"/>
      <c r="O29" s="6"/>
      <c r="P29" s="135"/>
      <c r="Q29" s="131" t="str">
        <f t="shared" si="1"/>
        <v>diskval.</v>
      </c>
    </row>
    <row r="30" spans="1:17">
      <c r="A30" s="50">
        <v>28</v>
      </c>
      <c r="C30" s="50">
        <v>28</v>
      </c>
      <c r="D30" s="142"/>
      <c r="E30" s="4"/>
      <c r="F30" s="6"/>
      <c r="G30" s="135"/>
      <c r="H30" s="131" t="str">
        <f t="shared" si="0"/>
        <v>diskval.</v>
      </c>
      <c r="J30" s="50">
        <v>28</v>
      </c>
      <c r="L30" s="50">
        <v>28</v>
      </c>
      <c r="M30" s="142"/>
      <c r="N30" s="4"/>
      <c r="O30" s="6"/>
      <c r="P30" s="135"/>
      <c r="Q30" s="131" t="str">
        <f t="shared" si="1"/>
        <v>diskval.</v>
      </c>
    </row>
    <row r="31" spans="1:17">
      <c r="A31" s="50">
        <v>29</v>
      </c>
      <c r="C31" s="50">
        <v>29</v>
      </c>
      <c r="D31" s="142"/>
      <c r="E31" s="4"/>
      <c r="F31" s="6"/>
      <c r="G31" s="135"/>
      <c r="H31" s="131" t="str">
        <f t="shared" si="0"/>
        <v>diskval.</v>
      </c>
      <c r="J31" s="50">
        <v>29</v>
      </c>
      <c r="L31" s="50">
        <v>29</v>
      </c>
      <c r="M31" s="142"/>
      <c r="N31" s="4"/>
      <c r="O31" s="6"/>
      <c r="P31" s="135"/>
      <c r="Q31" s="131" t="str">
        <f t="shared" si="1"/>
        <v>diskval.</v>
      </c>
    </row>
    <row r="32" spans="1:17">
      <c r="A32" s="50">
        <v>30</v>
      </c>
      <c r="C32" s="50">
        <v>30</v>
      </c>
      <c r="D32" s="142"/>
      <c r="E32" s="4"/>
      <c r="F32" s="6"/>
      <c r="G32" s="135"/>
      <c r="H32" s="131" t="str">
        <f t="shared" si="0"/>
        <v>diskval.</v>
      </c>
      <c r="J32" s="50">
        <v>30</v>
      </c>
      <c r="L32" s="50">
        <v>30</v>
      </c>
      <c r="M32" s="142"/>
      <c r="N32" s="4"/>
      <c r="O32" s="6"/>
      <c r="P32" s="135"/>
      <c r="Q32" s="131" t="str">
        <f t="shared" si="1"/>
        <v>diskval.</v>
      </c>
    </row>
    <row r="33" spans="1:17">
      <c r="A33" s="50">
        <v>31</v>
      </c>
      <c r="C33" s="50">
        <v>31</v>
      </c>
      <c r="D33" s="142"/>
      <c r="E33" s="4"/>
      <c r="F33" s="6"/>
      <c r="G33" s="135"/>
      <c r="H33" s="131" t="str">
        <f t="shared" si="0"/>
        <v>diskval.</v>
      </c>
      <c r="J33" s="50">
        <v>31</v>
      </c>
      <c r="L33" s="50">
        <v>31</v>
      </c>
      <c r="M33" s="142"/>
      <c r="N33" s="4"/>
      <c r="O33" s="6"/>
      <c r="P33" s="135"/>
      <c r="Q33" s="131" t="str">
        <f t="shared" si="1"/>
        <v>diskval.</v>
      </c>
    </row>
    <row r="34" spans="1:17">
      <c r="A34" s="50">
        <v>32</v>
      </c>
      <c r="C34" s="50">
        <v>32</v>
      </c>
      <c r="D34" s="142"/>
      <c r="E34" s="4"/>
      <c r="F34" s="6"/>
      <c r="G34" s="135"/>
      <c r="H34" s="131" t="str">
        <f t="shared" si="0"/>
        <v>diskval.</v>
      </c>
      <c r="J34" s="50">
        <v>32</v>
      </c>
      <c r="L34" s="50">
        <v>32</v>
      </c>
      <c r="M34" s="142"/>
      <c r="N34" s="4"/>
      <c r="O34" s="6"/>
      <c r="P34" s="135"/>
      <c r="Q34" s="131" t="str">
        <f t="shared" si="1"/>
        <v>diskval.</v>
      </c>
    </row>
    <row r="35" spans="1:17">
      <c r="A35" s="50">
        <v>33</v>
      </c>
      <c r="C35" s="50">
        <v>33</v>
      </c>
      <c r="D35" s="142"/>
      <c r="E35" s="4"/>
      <c r="F35" s="6"/>
      <c r="G35" s="135"/>
      <c r="H35" s="131" t="str">
        <f t="shared" si="0"/>
        <v>diskval.</v>
      </c>
      <c r="J35" s="50">
        <v>33</v>
      </c>
      <c r="L35" s="50">
        <v>33</v>
      </c>
      <c r="M35" s="142"/>
      <c r="N35" s="4"/>
      <c r="O35" s="6"/>
      <c r="P35" s="135"/>
      <c r="Q35" s="131" t="str">
        <f t="shared" si="1"/>
        <v>diskval.</v>
      </c>
    </row>
    <row r="36" spans="1:17">
      <c r="A36" s="50">
        <v>34</v>
      </c>
      <c r="C36" s="50">
        <v>34</v>
      </c>
      <c r="D36" s="143"/>
      <c r="E36" s="4"/>
      <c r="F36" s="6"/>
      <c r="G36" s="135"/>
      <c r="H36" s="131" t="str">
        <f t="shared" si="0"/>
        <v>diskval.</v>
      </c>
      <c r="J36" s="50">
        <v>34</v>
      </c>
      <c r="L36" s="50">
        <v>34</v>
      </c>
      <c r="M36" s="143"/>
      <c r="N36" s="4"/>
      <c r="O36" s="6"/>
      <c r="P36" s="135"/>
      <c r="Q36" s="131" t="str">
        <f t="shared" si="1"/>
        <v>diskval.</v>
      </c>
    </row>
    <row r="37" spans="1:17">
      <c r="A37" s="50">
        <v>35</v>
      </c>
      <c r="C37" s="50">
        <v>35</v>
      </c>
      <c r="D37" s="142"/>
      <c r="E37" s="4"/>
      <c r="F37" s="6"/>
      <c r="G37" s="135"/>
      <c r="H37" s="131" t="str">
        <f t="shared" si="0"/>
        <v>diskval.</v>
      </c>
      <c r="J37" s="50">
        <v>35</v>
      </c>
      <c r="L37" s="50">
        <v>35</v>
      </c>
      <c r="M37" s="142"/>
      <c r="N37" s="4"/>
      <c r="O37" s="6"/>
      <c r="P37" s="135"/>
      <c r="Q37" s="131" t="str">
        <f t="shared" si="1"/>
        <v>diskval.</v>
      </c>
    </row>
    <row r="38" spans="1:17">
      <c r="A38" s="50">
        <v>36</v>
      </c>
      <c r="C38" s="50">
        <v>36</v>
      </c>
      <c r="D38" s="142"/>
      <c r="E38" s="4"/>
      <c r="F38" s="6"/>
      <c r="G38" s="135"/>
      <c r="H38" s="131" t="str">
        <f t="shared" si="0"/>
        <v>diskval.</v>
      </c>
      <c r="J38" s="50">
        <v>36</v>
      </c>
      <c r="L38" s="50">
        <v>36</v>
      </c>
      <c r="M38" s="142"/>
      <c r="N38" s="4"/>
      <c r="O38" s="6"/>
      <c r="P38" s="135"/>
      <c r="Q38" s="131" t="str">
        <f t="shared" si="1"/>
        <v>diskval.</v>
      </c>
    </row>
    <row r="39" spans="1:17">
      <c r="A39" s="50">
        <v>37</v>
      </c>
      <c r="C39" s="50">
        <v>37</v>
      </c>
      <c r="D39" s="142"/>
      <c r="E39" s="4"/>
      <c r="F39" s="6"/>
      <c r="G39" s="135"/>
      <c r="H39" s="131" t="str">
        <f t="shared" si="0"/>
        <v>diskval.</v>
      </c>
      <c r="J39" s="50">
        <v>37</v>
      </c>
      <c r="L39" s="50">
        <v>37</v>
      </c>
      <c r="M39" s="142"/>
      <c r="N39" s="4"/>
      <c r="O39" s="6"/>
      <c r="P39" s="135"/>
      <c r="Q39" s="131" t="str">
        <f t="shared" si="1"/>
        <v>diskval.</v>
      </c>
    </row>
    <row r="40" spans="1:17">
      <c r="A40" s="50">
        <v>38</v>
      </c>
      <c r="C40" s="50">
        <v>38</v>
      </c>
      <c r="D40" s="143"/>
      <c r="E40" s="4"/>
      <c r="F40" s="6"/>
      <c r="G40" s="135"/>
      <c r="H40" s="131" t="str">
        <f t="shared" si="0"/>
        <v>diskval.</v>
      </c>
      <c r="J40" s="50">
        <v>38</v>
      </c>
      <c r="L40" s="50">
        <v>38</v>
      </c>
      <c r="M40" s="143"/>
      <c r="N40" s="4"/>
      <c r="O40" s="6"/>
      <c r="P40" s="135"/>
      <c r="Q40" s="131" t="str">
        <f t="shared" si="1"/>
        <v>diskval.</v>
      </c>
    </row>
    <row r="41" spans="1:17">
      <c r="A41" s="50">
        <v>39</v>
      </c>
      <c r="C41" s="50">
        <v>39</v>
      </c>
      <c r="D41" s="142"/>
      <c r="E41" s="4"/>
      <c r="F41" s="6"/>
      <c r="G41" s="135"/>
      <c r="H41" s="131" t="str">
        <f t="shared" si="0"/>
        <v>diskval.</v>
      </c>
      <c r="J41" s="50">
        <v>39</v>
      </c>
      <c r="L41" s="50">
        <v>39</v>
      </c>
      <c r="M41" s="142"/>
      <c r="N41" s="4"/>
      <c r="O41" s="6"/>
      <c r="P41" s="135"/>
      <c r="Q41" s="131" t="str">
        <f t="shared" si="1"/>
        <v>diskval.</v>
      </c>
    </row>
    <row r="42" spans="1:17">
      <c r="A42" s="50">
        <v>40</v>
      </c>
      <c r="C42" s="50">
        <v>40</v>
      </c>
      <c r="D42" s="142"/>
      <c r="E42" s="4"/>
      <c r="F42" s="6"/>
      <c r="G42" s="135"/>
      <c r="H42" s="131" t="str">
        <f t="shared" si="0"/>
        <v>diskval.</v>
      </c>
      <c r="J42" s="50">
        <v>40</v>
      </c>
      <c r="L42" s="50">
        <v>40</v>
      </c>
      <c r="M42" s="142"/>
      <c r="N42" s="4"/>
      <c r="O42" s="6"/>
      <c r="P42" s="135"/>
      <c r="Q42" s="131" t="str">
        <f t="shared" si="1"/>
        <v>diskval.</v>
      </c>
    </row>
    <row r="43" spans="1:17">
      <c r="A43" s="50">
        <v>41</v>
      </c>
      <c r="C43" s="50">
        <v>41</v>
      </c>
      <c r="D43" s="142"/>
      <c r="E43" s="4"/>
      <c r="F43" s="6"/>
      <c r="G43" s="135"/>
      <c r="H43" s="131" t="str">
        <f t="shared" si="0"/>
        <v>diskval.</v>
      </c>
      <c r="J43" s="50">
        <v>41</v>
      </c>
      <c r="L43" s="50">
        <v>41</v>
      </c>
      <c r="M43" s="142"/>
      <c r="N43" s="4"/>
      <c r="O43" s="6"/>
      <c r="P43" s="135"/>
      <c r="Q43" s="131" t="str">
        <f t="shared" si="1"/>
        <v>diskval.</v>
      </c>
    </row>
    <row r="44" spans="1:17">
      <c r="A44" s="50">
        <v>42</v>
      </c>
      <c r="C44" s="50">
        <v>42</v>
      </c>
      <c r="D44" s="142"/>
      <c r="E44" s="4"/>
      <c r="F44" s="6"/>
      <c r="G44" s="135"/>
      <c r="H44" s="131" t="str">
        <f t="shared" si="0"/>
        <v>diskval.</v>
      </c>
      <c r="J44" s="50">
        <v>42</v>
      </c>
      <c r="L44" s="50">
        <v>42</v>
      </c>
      <c r="M44" s="142"/>
      <c r="N44" s="4"/>
      <c r="O44" s="6"/>
      <c r="P44" s="135"/>
      <c r="Q44" s="131" t="str">
        <f t="shared" si="1"/>
        <v>diskval.</v>
      </c>
    </row>
    <row r="45" spans="1:17">
      <c r="A45" s="50">
        <v>43</v>
      </c>
      <c r="C45" s="50">
        <v>43</v>
      </c>
      <c r="D45" s="142"/>
      <c r="E45" s="4"/>
      <c r="F45" s="6"/>
      <c r="G45" s="135"/>
      <c r="H45" s="131" t="str">
        <f t="shared" si="0"/>
        <v>diskval.</v>
      </c>
      <c r="J45" s="50">
        <v>43</v>
      </c>
      <c r="L45" s="50">
        <v>43</v>
      </c>
      <c r="M45" s="142"/>
      <c r="N45" s="4"/>
      <c r="O45" s="6"/>
      <c r="P45" s="135"/>
      <c r="Q45" s="131" t="str">
        <f t="shared" si="1"/>
        <v>diskval.</v>
      </c>
    </row>
    <row r="46" spans="1:17">
      <c r="A46" s="50">
        <v>44</v>
      </c>
      <c r="C46" s="50">
        <v>44</v>
      </c>
      <c r="D46" s="142"/>
      <c r="E46" s="4"/>
      <c r="F46" s="6"/>
      <c r="G46" s="135"/>
      <c r="H46" s="131" t="str">
        <f t="shared" si="0"/>
        <v>diskval.</v>
      </c>
      <c r="J46" s="50">
        <v>44</v>
      </c>
      <c r="L46" s="50">
        <v>44</v>
      </c>
      <c r="M46" s="142"/>
      <c r="N46" s="4"/>
      <c r="O46" s="6"/>
      <c r="P46" s="135"/>
      <c r="Q46" s="131" t="str">
        <f t="shared" si="1"/>
        <v>diskval.</v>
      </c>
    </row>
    <row r="47" spans="1:17">
      <c r="A47" s="50">
        <v>45</v>
      </c>
      <c r="C47" s="50">
        <v>45</v>
      </c>
      <c r="D47" s="143"/>
      <c r="E47" s="4"/>
      <c r="F47" s="6"/>
      <c r="G47" s="135"/>
      <c r="H47" s="131" t="str">
        <f t="shared" si="0"/>
        <v>diskval.</v>
      </c>
      <c r="J47" s="50">
        <v>45</v>
      </c>
      <c r="L47" s="50">
        <v>45</v>
      </c>
      <c r="M47" s="143"/>
      <c r="N47" s="4"/>
      <c r="O47" s="6"/>
      <c r="P47" s="135"/>
      <c r="Q47" s="131" t="str">
        <f t="shared" si="1"/>
        <v>diskval.</v>
      </c>
    </row>
    <row r="48" spans="1:17">
      <c r="A48" s="50">
        <v>46</v>
      </c>
      <c r="C48" s="50">
        <v>46</v>
      </c>
      <c r="D48" s="142"/>
      <c r="E48" s="4"/>
      <c r="F48" s="6"/>
      <c r="G48" s="135"/>
      <c r="H48" s="131" t="str">
        <f t="shared" si="0"/>
        <v>diskval.</v>
      </c>
      <c r="J48" s="50">
        <v>46</v>
      </c>
      <c r="L48" s="50">
        <v>46</v>
      </c>
      <c r="M48" s="142"/>
      <c r="N48" s="4"/>
      <c r="O48" s="6"/>
      <c r="P48" s="135"/>
      <c r="Q48" s="131" t="str">
        <f t="shared" si="1"/>
        <v>diskval.</v>
      </c>
    </row>
    <row r="49" spans="1:17">
      <c r="A49" s="50">
        <v>47</v>
      </c>
      <c r="C49" s="50">
        <v>47</v>
      </c>
      <c r="D49" s="142"/>
      <c r="E49" s="4"/>
      <c r="F49" s="6"/>
      <c r="G49" s="135"/>
      <c r="H49" s="131" t="str">
        <f t="shared" si="0"/>
        <v>diskval.</v>
      </c>
      <c r="J49" s="50">
        <v>47</v>
      </c>
      <c r="L49" s="50">
        <v>47</v>
      </c>
      <c r="M49" s="142"/>
      <c r="N49" s="4"/>
      <c r="O49" s="6"/>
      <c r="P49" s="135"/>
      <c r="Q49" s="131" t="str">
        <f t="shared" si="1"/>
        <v>diskval.</v>
      </c>
    </row>
    <row r="50" spans="1:17">
      <c r="A50" s="50">
        <v>48</v>
      </c>
      <c r="C50" s="50">
        <v>48</v>
      </c>
      <c r="D50" s="142"/>
      <c r="E50" s="4"/>
      <c r="F50" s="6"/>
      <c r="G50" s="135"/>
      <c r="H50" s="131" t="str">
        <f t="shared" si="0"/>
        <v>diskval.</v>
      </c>
      <c r="J50" s="50">
        <v>48</v>
      </c>
      <c r="L50" s="50">
        <v>48</v>
      </c>
      <c r="M50" s="142"/>
      <c r="N50" s="4"/>
      <c r="O50" s="6"/>
      <c r="P50" s="135"/>
      <c r="Q50" s="131" t="str">
        <f t="shared" si="1"/>
        <v>diskval.</v>
      </c>
    </row>
    <row r="51" spans="1:17">
      <c r="A51" s="50">
        <v>49</v>
      </c>
      <c r="C51" s="50">
        <v>49</v>
      </c>
      <c r="D51" s="142"/>
      <c r="E51" s="4"/>
      <c r="F51" s="6"/>
      <c r="G51" s="135"/>
      <c r="H51" s="131" t="str">
        <f t="shared" si="0"/>
        <v>diskval.</v>
      </c>
      <c r="J51" s="50">
        <v>49</v>
      </c>
      <c r="L51" s="50">
        <v>49</v>
      </c>
      <c r="M51" s="142"/>
      <c r="N51" s="4"/>
      <c r="O51" s="6"/>
      <c r="P51" s="135"/>
      <c r="Q51" s="131" t="str">
        <f t="shared" si="1"/>
        <v>diskval.</v>
      </c>
    </row>
    <row r="52" spans="1:17">
      <c r="A52" s="50">
        <v>50</v>
      </c>
      <c r="C52" s="50">
        <v>50</v>
      </c>
      <c r="D52" s="142"/>
      <c r="E52" s="4"/>
      <c r="F52" s="6"/>
      <c r="G52" s="135"/>
      <c r="H52" s="131" t="str">
        <f t="shared" si="0"/>
        <v>diskval.</v>
      </c>
      <c r="J52" s="50">
        <v>50</v>
      </c>
      <c r="L52" s="50">
        <v>50</v>
      </c>
      <c r="M52" s="142"/>
      <c r="N52" s="4"/>
      <c r="O52" s="6"/>
      <c r="P52" s="135"/>
      <c r="Q52" s="131" t="str">
        <f t="shared" si="1"/>
        <v>diskval.</v>
      </c>
    </row>
    <row r="53" spans="1:17">
      <c r="A53" s="50">
        <v>51</v>
      </c>
      <c r="C53" s="50">
        <v>51</v>
      </c>
      <c r="D53" s="142"/>
      <c r="E53" s="4"/>
      <c r="F53" s="6"/>
      <c r="G53" s="135"/>
      <c r="H53" s="131" t="str">
        <f t="shared" si="0"/>
        <v>diskval.</v>
      </c>
      <c r="J53" s="50">
        <v>51</v>
      </c>
      <c r="L53" s="50">
        <v>51</v>
      </c>
      <c r="M53" s="142"/>
      <c r="N53" s="4"/>
      <c r="O53" s="6"/>
      <c r="P53" s="135"/>
      <c r="Q53" s="131" t="str">
        <f t="shared" si="1"/>
        <v>diskval.</v>
      </c>
    </row>
    <row r="54" spans="1:17">
      <c r="A54" s="50">
        <v>52</v>
      </c>
      <c r="C54" s="50">
        <v>52</v>
      </c>
      <c r="D54" s="143"/>
      <c r="E54" s="4"/>
      <c r="F54" s="6"/>
      <c r="G54" s="135"/>
      <c r="H54" s="131" t="str">
        <f t="shared" si="0"/>
        <v>diskval.</v>
      </c>
      <c r="J54" s="50">
        <v>52</v>
      </c>
      <c r="L54" s="50">
        <v>52</v>
      </c>
      <c r="M54" s="143"/>
      <c r="N54" s="4"/>
      <c r="O54" s="6"/>
      <c r="P54" s="135"/>
      <c r="Q54" s="131" t="str">
        <f t="shared" si="1"/>
        <v>diskval.</v>
      </c>
    </row>
    <row r="55" spans="1:17">
      <c r="A55" s="50">
        <v>53</v>
      </c>
      <c r="C55" s="50">
        <v>53</v>
      </c>
      <c r="D55" s="142"/>
      <c r="E55" s="4"/>
      <c r="F55" s="6"/>
      <c r="G55" s="135"/>
      <c r="H55" s="131" t="str">
        <f t="shared" si="0"/>
        <v>diskval.</v>
      </c>
      <c r="J55" s="50">
        <v>53</v>
      </c>
      <c r="L55" s="50">
        <v>53</v>
      </c>
      <c r="M55" s="142"/>
      <c r="N55" s="4"/>
      <c r="O55" s="6"/>
      <c r="P55" s="135"/>
      <c r="Q55" s="131" t="str">
        <f t="shared" si="1"/>
        <v>diskval.</v>
      </c>
    </row>
    <row r="56" spans="1:17">
      <c r="A56" s="50">
        <v>54</v>
      </c>
      <c r="C56" s="50">
        <v>54</v>
      </c>
      <c r="D56" s="142"/>
      <c r="E56" s="4"/>
      <c r="F56" s="6"/>
      <c r="G56" s="135"/>
      <c r="H56" s="131" t="str">
        <f t="shared" si="0"/>
        <v>diskval.</v>
      </c>
      <c r="J56" s="50">
        <v>54</v>
      </c>
      <c r="L56" s="50">
        <v>54</v>
      </c>
      <c r="M56" s="142"/>
      <c r="N56" s="4"/>
      <c r="O56" s="6"/>
      <c r="P56" s="135"/>
      <c r="Q56" s="131" t="str">
        <f t="shared" si="1"/>
        <v>diskval.</v>
      </c>
    </row>
    <row r="57" spans="1:17">
      <c r="A57" s="50">
        <v>55</v>
      </c>
      <c r="C57" s="50">
        <v>55</v>
      </c>
      <c r="D57" s="142"/>
      <c r="E57" s="4"/>
      <c r="F57" s="6"/>
      <c r="G57" s="135"/>
      <c r="H57" s="131" t="str">
        <f t="shared" si="0"/>
        <v>diskval.</v>
      </c>
      <c r="J57" s="50">
        <v>55</v>
      </c>
      <c r="L57" s="50">
        <v>55</v>
      </c>
      <c r="M57" s="142"/>
      <c r="N57" s="4"/>
      <c r="O57" s="6"/>
      <c r="P57" s="135"/>
      <c r="Q57" s="131" t="str">
        <f t="shared" si="1"/>
        <v>diskval.</v>
      </c>
    </row>
    <row r="58" spans="1:17">
      <c r="A58" s="50">
        <v>56</v>
      </c>
      <c r="C58" s="50">
        <v>56</v>
      </c>
      <c r="D58" s="142"/>
      <c r="E58" s="4"/>
      <c r="F58" s="6"/>
      <c r="G58" s="135"/>
      <c r="H58" s="131" t="str">
        <f t="shared" si="0"/>
        <v>diskval.</v>
      </c>
      <c r="J58" s="50">
        <v>56</v>
      </c>
      <c r="L58" s="50">
        <v>56</v>
      </c>
      <c r="M58" s="142"/>
      <c r="N58" s="4"/>
      <c r="O58" s="6"/>
      <c r="P58" s="135"/>
      <c r="Q58" s="131" t="str">
        <f t="shared" si="1"/>
        <v>diskval.</v>
      </c>
    </row>
    <row r="59" spans="1:17">
      <c r="A59" s="50">
        <v>57</v>
      </c>
      <c r="C59" s="50">
        <v>57</v>
      </c>
      <c r="D59" s="142"/>
      <c r="E59" s="4"/>
      <c r="F59" s="6"/>
      <c r="G59" s="135"/>
      <c r="H59" s="131" t="str">
        <f t="shared" si="0"/>
        <v>diskval.</v>
      </c>
      <c r="J59" s="50">
        <v>57</v>
      </c>
      <c r="L59" s="50">
        <v>57</v>
      </c>
      <c r="M59" s="142"/>
      <c r="N59" s="4"/>
      <c r="O59" s="6"/>
      <c r="P59" s="135"/>
      <c r="Q59" s="131" t="str">
        <f t="shared" si="1"/>
        <v>diskval.</v>
      </c>
    </row>
    <row r="60" spans="1:17">
      <c r="A60" s="50">
        <v>58</v>
      </c>
      <c r="C60" s="50">
        <v>58</v>
      </c>
      <c r="D60" s="142"/>
      <c r="E60" s="4"/>
      <c r="F60" s="6"/>
      <c r="G60" s="135"/>
      <c r="H60" s="131" t="str">
        <f t="shared" si="0"/>
        <v>diskval.</v>
      </c>
      <c r="J60" s="50">
        <v>58</v>
      </c>
      <c r="L60" s="50">
        <v>58</v>
      </c>
      <c r="M60" s="142"/>
      <c r="N60" s="4"/>
      <c r="O60" s="6"/>
      <c r="P60" s="135"/>
      <c r="Q60" s="131" t="str">
        <f t="shared" si="1"/>
        <v>diskval.</v>
      </c>
    </row>
    <row r="61" spans="1:17">
      <c r="A61" s="50">
        <v>59</v>
      </c>
      <c r="C61" s="50">
        <v>59</v>
      </c>
      <c r="D61" s="142"/>
      <c r="E61" s="4"/>
      <c r="F61" s="6"/>
      <c r="G61" s="135"/>
      <c r="H61" s="131" t="str">
        <f t="shared" si="0"/>
        <v>diskval.</v>
      </c>
      <c r="J61" s="50">
        <v>59</v>
      </c>
      <c r="L61" s="50">
        <v>59</v>
      </c>
      <c r="M61" s="142"/>
      <c r="N61" s="4"/>
      <c r="O61" s="6"/>
      <c r="P61" s="135"/>
      <c r="Q61" s="131" t="str">
        <f t="shared" si="1"/>
        <v>diskval.</v>
      </c>
    </row>
    <row r="62" spans="1:17">
      <c r="A62" s="50">
        <v>60</v>
      </c>
      <c r="C62" s="50">
        <v>60</v>
      </c>
      <c r="D62" s="145"/>
      <c r="E62" s="4"/>
      <c r="F62" s="6"/>
      <c r="G62" s="135"/>
      <c r="H62" s="131" t="str">
        <f t="shared" si="0"/>
        <v>diskval.</v>
      </c>
      <c r="J62" s="50">
        <v>60</v>
      </c>
      <c r="L62" s="50">
        <v>60</v>
      </c>
      <c r="M62" s="145"/>
      <c r="N62" s="4"/>
      <c r="O62" s="6"/>
      <c r="P62" s="135"/>
      <c r="Q62" s="131" t="str">
        <f t="shared" si="1"/>
        <v>diskval.</v>
      </c>
    </row>
    <row r="63" spans="1:17">
      <c r="A63" s="50">
        <v>61</v>
      </c>
      <c r="C63" s="50">
        <v>61</v>
      </c>
      <c r="D63" s="142"/>
      <c r="E63" s="4"/>
      <c r="F63" s="6"/>
      <c r="G63" s="135"/>
      <c r="H63" s="131" t="str">
        <f t="shared" si="0"/>
        <v>diskval.</v>
      </c>
      <c r="J63" s="50">
        <v>61</v>
      </c>
      <c r="L63" s="50">
        <v>61</v>
      </c>
      <c r="M63" s="142"/>
      <c r="N63" s="4"/>
      <c r="O63" s="6"/>
      <c r="P63" s="135"/>
      <c r="Q63" s="131" t="str">
        <f t="shared" si="1"/>
        <v>diskval.</v>
      </c>
    </row>
    <row r="64" spans="1:17">
      <c r="A64" s="50">
        <v>62</v>
      </c>
      <c r="C64" s="50">
        <v>62</v>
      </c>
      <c r="D64" s="143"/>
      <c r="E64" s="4"/>
      <c r="F64" s="6"/>
      <c r="G64" s="135"/>
      <c r="H64" s="131" t="str">
        <f t="shared" si="0"/>
        <v>diskval.</v>
      </c>
      <c r="J64" s="50">
        <v>62</v>
      </c>
      <c r="L64" s="50">
        <v>62</v>
      </c>
      <c r="M64" s="143"/>
      <c r="N64" s="4"/>
      <c r="O64" s="6"/>
      <c r="P64" s="135"/>
      <c r="Q64" s="131" t="str">
        <f t="shared" si="1"/>
        <v>diskval.</v>
      </c>
    </row>
    <row r="65" spans="1:17">
      <c r="A65" s="50">
        <v>63</v>
      </c>
      <c r="C65" s="50">
        <v>63</v>
      </c>
      <c r="D65" s="142"/>
      <c r="E65" s="4"/>
      <c r="F65" s="6"/>
      <c r="G65" s="135"/>
      <c r="H65" s="131" t="str">
        <f t="shared" si="0"/>
        <v>diskval.</v>
      </c>
      <c r="J65" s="50">
        <v>63</v>
      </c>
      <c r="L65" s="50">
        <v>63</v>
      </c>
      <c r="M65" s="142"/>
      <c r="N65" s="4"/>
      <c r="O65" s="6"/>
      <c r="P65" s="135"/>
      <c r="Q65" s="131" t="str">
        <f t="shared" si="1"/>
        <v>diskval.</v>
      </c>
    </row>
    <row r="66" spans="1:17">
      <c r="A66" s="50">
        <v>64</v>
      </c>
      <c r="C66" s="50">
        <v>64</v>
      </c>
      <c r="D66" s="142"/>
      <c r="E66" s="4"/>
      <c r="F66" s="6"/>
      <c r="G66" s="135"/>
      <c r="H66" s="131" t="str">
        <f t="shared" si="0"/>
        <v>diskval.</v>
      </c>
      <c r="J66" s="50">
        <v>64</v>
      </c>
      <c r="L66" s="50">
        <v>64</v>
      </c>
      <c r="M66" s="142"/>
      <c r="N66" s="4"/>
      <c r="O66" s="6"/>
      <c r="P66" s="135"/>
      <c r="Q66" s="131" t="str">
        <f t="shared" si="1"/>
        <v>diskval.</v>
      </c>
    </row>
    <row r="67" spans="1:17">
      <c r="A67" s="50">
        <v>65</v>
      </c>
      <c r="C67" s="50">
        <v>65</v>
      </c>
      <c r="D67" s="142"/>
      <c r="E67" s="4"/>
      <c r="F67" s="6"/>
      <c r="G67" s="135"/>
      <c r="H67" s="131" t="str">
        <f t="shared" ref="H67:H72" si="2">IF(AND(F67=0,G67=0),"diskval.",IF(AND(F67&gt;0,G67&gt;0),MIN(F67:G67),IF(F67&gt;0,F67,G67)))</f>
        <v>diskval.</v>
      </c>
      <c r="J67" s="50">
        <v>65</v>
      </c>
      <c r="L67" s="50">
        <v>65</v>
      </c>
      <c r="M67" s="142"/>
      <c r="N67" s="4"/>
      <c r="O67" s="6"/>
      <c r="P67" s="135"/>
      <c r="Q67" s="131" t="str">
        <f t="shared" ref="Q67:Q72" si="3">IF(AND(O67=0,P67=0),"diskval.",IF(AND(O67&gt;0,P67&gt;0),MIN(O67:P67),IF(O67&gt;0,O67,P67)))</f>
        <v>diskval.</v>
      </c>
    </row>
    <row r="68" spans="1:17">
      <c r="A68" s="50">
        <v>66</v>
      </c>
      <c r="C68" s="50">
        <v>66</v>
      </c>
      <c r="D68" s="142"/>
      <c r="E68" s="4"/>
      <c r="F68" s="6"/>
      <c r="G68" s="135"/>
      <c r="H68" s="131" t="str">
        <f t="shared" si="2"/>
        <v>diskval.</v>
      </c>
      <c r="J68" s="50">
        <v>66</v>
      </c>
      <c r="L68" s="50">
        <v>66</v>
      </c>
      <c r="M68" s="142"/>
      <c r="N68" s="4"/>
      <c r="O68" s="6"/>
      <c r="P68" s="135"/>
      <c r="Q68" s="131" t="str">
        <f t="shared" si="3"/>
        <v>diskval.</v>
      </c>
    </row>
    <row r="69" spans="1:17">
      <c r="A69" s="50">
        <v>67</v>
      </c>
      <c r="C69" s="50">
        <v>67</v>
      </c>
      <c r="D69" s="142"/>
      <c r="E69" s="4"/>
      <c r="F69" s="6"/>
      <c r="G69" s="135"/>
      <c r="H69" s="131" t="str">
        <f t="shared" si="2"/>
        <v>diskval.</v>
      </c>
      <c r="J69" s="50">
        <v>67</v>
      </c>
      <c r="L69" s="50">
        <v>67</v>
      </c>
      <c r="M69" s="142"/>
      <c r="N69" s="4"/>
      <c r="O69" s="6"/>
      <c r="P69" s="135"/>
      <c r="Q69" s="131" t="str">
        <f t="shared" si="3"/>
        <v>diskval.</v>
      </c>
    </row>
    <row r="70" spans="1:17">
      <c r="A70" s="50">
        <v>68</v>
      </c>
      <c r="C70" s="50">
        <v>68</v>
      </c>
      <c r="D70" s="142"/>
      <c r="E70" s="4"/>
      <c r="F70" s="6"/>
      <c r="G70" s="135"/>
      <c r="H70" s="131" t="str">
        <f t="shared" si="2"/>
        <v>diskval.</v>
      </c>
      <c r="J70" s="50">
        <v>68</v>
      </c>
      <c r="L70" s="50">
        <v>68</v>
      </c>
      <c r="M70" s="142"/>
      <c r="N70" s="4"/>
      <c r="O70" s="6"/>
      <c r="P70" s="135"/>
      <c r="Q70" s="131" t="str">
        <f t="shared" si="3"/>
        <v>diskval.</v>
      </c>
    </row>
    <row r="71" spans="1:17">
      <c r="A71" s="50">
        <v>69</v>
      </c>
      <c r="C71" s="50">
        <v>69</v>
      </c>
      <c r="D71" s="143"/>
      <c r="E71" s="4"/>
      <c r="F71" s="6"/>
      <c r="G71" s="135"/>
      <c r="H71" s="131" t="str">
        <f t="shared" si="2"/>
        <v>diskval.</v>
      </c>
      <c r="J71" s="50">
        <v>69</v>
      </c>
      <c r="L71" s="50">
        <v>69</v>
      </c>
      <c r="M71" s="143"/>
      <c r="N71" s="4"/>
      <c r="O71" s="6"/>
      <c r="P71" s="135"/>
      <c r="Q71" s="131" t="str">
        <f t="shared" si="3"/>
        <v>diskval.</v>
      </c>
    </row>
    <row r="72" spans="1:17" ht="13.5" thickBot="1">
      <c r="A72" s="51">
        <v>70</v>
      </c>
      <c r="C72" s="51">
        <v>70</v>
      </c>
      <c r="D72" s="146"/>
      <c r="E72" s="16"/>
      <c r="F72" s="7"/>
      <c r="G72" s="136"/>
      <c r="H72" s="132" t="str">
        <f t="shared" si="2"/>
        <v>diskval.</v>
      </c>
      <c r="J72" s="51">
        <v>70</v>
      </c>
      <c r="L72" s="51">
        <v>70</v>
      </c>
      <c r="M72" s="146"/>
      <c r="N72" s="16"/>
      <c r="O72" s="7"/>
      <c r="P72" s="136"/>
      <c r="Q72" s="132" t="str">
        <f t="shared" si="3"/>
        <v>diskval.</v>
      </c>
    </row>
  </sheetData>
  <mergeCells count="2">
    <mergeCell ref="C1:H1"/>
    <mergeCell ref="L1:Q1"/>
  </mergeCells>
  <pageMargins left="0.7" right="0.7" top="0.78740157499999996" bottom="0.78740157499999996" header="0.3" footer="0.3"/>
  <pageSetup scale="73"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dimension ref="B5:I104"/>
  <sheetViews>
    <sheetView topLeftCell="A23" workbookViewId="0">
      <selection activeCell="E47" sqref="E47"/>
    </sheetView>
  </sheetViews>
  <sheetFormatPr defaultRowHeight="12.75"/>
  <cols>
    <col min="3" max="3" width="18.140625" customWidth="1"/>
    <col min="5" max="5" width="29.42578125" customWidth="1"/>
    <col min="9" max="9" width="21.7109375" customWidth="1"/>
  </cols>
  <sheetData>
    <row r="5" spans="2:9" ht="16.5" customHeight="1"/>
    <row r="6" spans="2:9" ht="16.5" customHeight="1">
      <c r="B6" s="224" t="s">
        <v>12</v>
      </c>
      <c r="C6" s="225"/>
    </row>
    <row r="7" spans="2:9" ht="16.5" customHeight="1">
      <c r="B7" s="22">
        <v>1</v>
      </c>
      <c r="C7" s="109" t="s">
        <v>65</v>
      </c>
    </row>
    <row r="8" spans="2:9" ht="16.5" customHeight="1">
      <c r="B8" s="22">
        <v>2</v>
      </c>
      <c r="C8" s="109" t="s">
        <v>68</v>
      </c>
    </row>
    <row r="9" spans="2:9" ht="16.5" customHeight="1">
      <c r="B9" s="22">
        <v>3</v>
      </c>
      <c r="C9" s="109" t="s">
        <v>66</v>
      </c>
    </row>
    <row r="10" spans="2:9" ht="16.5" customHeight="1">
      <c r="B10" s="22">
        <v>4</v>
      </c>
      <c r="C10" s="109" t="s">
        <v>13</v>
      </c>
    </row>
    <row r="11" spans="2:9" ht="16.5" customHeight="1">
      <c r="B11" s="22">
        <v>5</v>
      </c>
      <c r="C11" s="109" t="s">
        <v>14</v>
      </c>
    </row>
    <row r="12" spans="2:9" ht="16.5" customHeight="1">
      <c r="B12" s="22">
        <v>6</v>
      </c>
      <c r="C12" s="109" t="s">
        <v>67</v>
      </c>
    </row>
    <row r="13" spans="2:9" ht="16.5" customHeight="1">
      <c r="B13" s="22">
        <v>7</v>
      </c>
      <c r="C13" s="109" t="s">
        <v>15</v>
      </c>
    </row>
    <row r="14" spans="2:9" ht="16.5" customHeight="1"/>
    <row r="15" spans="2:9" ht="16.5" customHeight="1">
      <c r="D15" s="113">
        <v>1</v>
      </c>
      <c r="E15" s="113" t="str">
        <f>C7</f>
        <v>Jindřichův Hradec</v>
      </c>
      <c r="H15" s="113">
        <v>1</v>
      </c>
      <c r="I15" s="113">
        <f>G7</f>
        <v>0</v>
      </c>
    </row>
    <row r="16" spans="2:9" ht="16.5" customHeight="1">
      <c r="D16" s="113" t="s">
        <v>69</v>
      </c>
      <c r="E16" s="113" t="s">
        <v>0</v>
      </c>
      <c r="H16" s="113" t="s">
        <v>69</v>
      </c>
      <c r="I16" s="113" t="s">
        <v>0</v>
      </c>
    </row>
    <row r="17" spans="4:9" ht="16.5" customHeight="1">
      <c r="D17" s="113">
        <f>D15</f>
        <v>1</v>
      </c>
      <c r="E17" s="114" t="s">
        <v>97</v>
      </c>
      <c r="H17" s="113"/>
      <c r="I17" s="114" t="s">
        <v>97</v>
      </c>
    </row>
    <row r="18" spans="4:9" ht="15.75">
      <c r="D18" s="113">
        <f>D17+7</f>
        <v>8</v>
      </c>
      <c r="E18" s="114" t="s">
        <v>98</v>
      </c>
      <c r="H18" s="113"/>
      <c r="I18" s="114" t="s">
        <v>98</v>
      </c>
    </row>
    <row r="19" spans="4:9" ht="15.75">
      <c r="D19" s="113">
        <f t="shared" ref="D19:D26" si="0">D18+7</f>
        <v>15</v>
      </c>
      <c r="E19" s="114" t="s">
        <v>99</v>
      </c>
      <c r="H19" s="113"/>
      <c r="I19" s="114" t="s">
        <v>99</v>
      </c>
    </row>
    <row r="20" spans="4:9" ht="15.75">
      <c r="D20" s="113">
        <f t="shared" si="0"/>
        <v>22</v>
      </c>
      <c r="E20" s="114" t="s">
        <v>100</v>
      </c>
      <c r="H20" s="113"/>
      <c r="I20" s="114" t="s">
        <v>100</v>
      </c>
    </row>
    <row r="21" spans="4:9" ht="15.75">
      <c r="D21" s="113">
        <f t="shared" si="0"/>
        <v>29</v>
      </c>
      <c r="E21" s="114" t="s">
        <v>101</v>
      </c>
      <c r="H21" s="113"/>
      <c r="I21" s="114" t="s">
        <v>101</v>
      </c>
    </row>
    <row r="22" spans="4:9" ht="15.75">
      <c r="D22" s="113">
        <f t="shared" si="0"/>
        <v>36</v>
      </c>
      <c r="E22" s="114" t="s">
        <v>102</v>
      </c>
      <c r="H22" s="113"/>
      <c r="I22" s="114" t="s">
        <v>102</v>
      </c>
    </row>
    <row r="23" spans="4:9" ht="15.75">
      <c r="D23" s="113">
        <f t="shared" si="0"/>
        <v>43</v>
      </c>
      <c r="E23" s="114" t="s">
        <v>103</v>
      </c>
      <c r="H23" s="113"/>
      <c r="I23" s="114" t="s">
        <v>103</v>
      </c>
    </row>
    <row r="24" spans="4:9" ht="15.75">
      <c r="D24" s="113">
        <f t="shared" si="0"/>
        <v>50</v>
      </c>
      <c r="E24" s="114" t="s">
        <v>104</v>
      </c>
      <c r="H24" s="113"/>
      <c r="I24" s="114" t="s">
        <v>104</v>
      </c>
    </row>
    <row r="25" spans="4:9" ht="15.75">
      <c r="D25" s="113">
        <f t="shared" si="0"/>
        <v>57</v>
      </c>
      <c r="E25" s="114" t="s">
        <v>105</v>
      </c>
      <c r="H25" s="113"/>
      <c r="I25" s="114" t="s">
        <v>105</v>
      </c>
    </row>
    <row r="26" spans="4:9" ht="15.75">
      <c r="D26" s="113">
        <f t="shared" si="0"/>
        <v>64</v>
      </c>
      <c r="E26" s="114" t="s">
        <v>105</v>
      </c>
      <c r="H26" s="113"/>
      <c r="I26" s="114" t="s">
        <v>105</v>
      </c>
    </row>
    <row r="28" spans="4:9" ht="15.75">
      <c r="D28" s="113">
        <v>2</v>
      </c>
      <c r="E28" s="113" t="str">
        <f>C8</f>
        <v xml:space="preserve">Prachatice </v>
      </c>
    </row>
    <row r="29" spans="4:9" ht="15.75">
      <c r="D29" s="113" t="s">
        <v>69</v>
      </c>
      <c r="E29" s="113" t="s">
        <v>0</v>
      </c>
    </row>
    <row r="30" spans="4:9" ht="15.75">
      <c r="D30" s="113">
        <f>D28</f>
        <v>2</v>
      </c>
      <c r="E30" s="114" t="s">
        <v>87</v>
      </c>
    </row>
    <row r="31" spans="4:9" ht="15.75">
      <c r="D31" s="113">
        <f>D30+7</f>
        <v>9</v>
      </c>
      <c r="E31" s="114" t="s">
        <v>88</v>
      </c>
    </row>
    <row r="32" spans="4:9" ht="15.75">
      <c r="D32" s="113">
        <f t="shared" ref="D32:D39" si="1">D31+7</f>
        <v>16</v>
      </c>
      <c r="E32" s="114" t="s">
        <v>89</v>
      </c>
    </row>
    <row r="33" spans="4:6" ht="15.75">
      <c r="D33" s="113">
        <f t="shared" si="1"/>
        <v>23</v>
      </c>
      <c r="E33" s="114" t="s">
        <v>90</v>
      </c>
    </row>
    <row r="34" spans="4:6" ht="15.75">
      <c r="D34" s="113">
        <f t="shared" si="1"/>
        <v>30</v>
      </c>
      <c r="E34" s="114" t="s">
        <v>91</v>
      </c>
    </row>
    <row r="35" spans="4:6" ht="15.75">
      <c r="D35" s="113">
        <f t="shared" si="1"/>
        <v>37</v>
      </c>
      <c r="E35" s="114" t="s">
        <v>92</v>
      </c>
    </row>
    <row r="36" spans="4:6" ht="15.75">
      <c r="D36" s="113">
        <f t="shared" si="1"/>
        <v>44</v>
      </c>
      <c r="E36" s="114" t="s">
        <v>93</v>
      </c>
    </row>
    <row r="37" spans="4:6" ht="15.75">
      <c r="D37" s="113">
        <f t="shared" si="1"/>
        <v>51</v>
      </c>
      <c r="E37" s="114" t="s">
        <v>94</v>
      </c>
    </row>
    <row r="38" spans="4:6" ht="15.75">
      <c r="D38" s="113">
        <f t="shared" si="1"/>
        <v>58</v>
      </c>
      <c r="E38" s="114" t="s">
        <v>95</v>
      </c>
    </row>
    <row r="39" spans="4:6" ht="15.75">
      <c r="D39" s="113">
        <f t="shared" si="1"/>
        <v>65</v>
      </c>
      <c r="E39" s="114" t="s">
        <v>105</v>
      </c>
    </row>
    <row r="41" spans="4:6" ht="15.75">
      <c r="D41" s="113">
        <v>3</v>
      </c>
      <c r="E41" s="113" t="str">
        <f>C9</f>
        <v>Písek</v>
      </c>
    </row>
    <row r="42" spans="4:6" ht="15.75">
      <c r="D42" s="113" t="s">
        <v>69</v>
      </c>
      <c r="E42" s="116" t="s">
        <v>0</v>
      </c>
    </row>
    <row r="43" spans="4:6" ht="15.75">
      <c r="D43" s="115">
        <f>D41</f>
        <v>3</v>
      </c>
      <c r="E43" s="117" t="s">
        <v>45</v>
      </c>
      <c r="F43" s="119"/>
    </row>
    <row r="44" spans="4:6" ht="15.75">
      <c r="D44" s="115">
        <f>D43+7</f>
        <v>10</v>
      </c>
      <c r="E44" s="117" t="s">
        <v>70</v>
      </c>
      <c r="F44" s="119"/>
    </row>
    <row r="45" spans="4:6" ht="15.75">
      <c r="D45" s="115">
        <f t="shared" ref="D45:D52" si="2">D44+7</f>
        <v>17</v>
      </c>
      <c r="E45" s="117" t="s">
        <v>46</v>
      </c>
      <c r="F45" s="119"/>
    </row>
    <row r="46" spans="4:6" ht="15.75">
      <c r="D46" s="115">
        <f t="shared" si="2"/>
        <v>24</v>
      </c>
      <c r="E46" s="117" t="s">
        <v>71</v>
      </c>
      <c r="F46" s="119"/>
    </row>
    <row r="47" spans="4:6" ht="15.75">
      <c r="D47" s="115">
        <f t="shared" si="2"/>
        <v>31</v>
      </c>
      <c r="E47" s="117" t="s">
        <v>117</v>
      </c>
      <c r="F47" s="119"/>
    </row>
    <row r="48" spans="4:6" ht="15.75">
      <c r="D48" s="115">
        <f t="shared" si="2"/>
        <v>38</v>
      </c>
      <c r="E48" s="117" t="s">
        <v>49</v>
      </c>
      <c r="F48" s="119"/>
    </row>
    <row r="49" spans="4:6" ht="15.75">
      <c r="D49" s="115">
        <f t="shared" si="2"/>
        <v>45</v>
      </c>
      <c r="E49" s="117" t="s">
        <v>48</v>
      </c>
      <c r="F49" s="119"/>
    </row>
    <row r="50" spans="4:6" ht="15.75">
      <c r="D50" s="115">
        <f t="shared" si="2"/>
        <v>52</v>
      </c>
      <c r="E50" s="117" t="s">
        <v>50</v>
      </c>
      <c r="F50" s="119"/>
    </row>
    <row r="51" spans="4:6" ht="15.75">
      <c r="D51" s="115">
        <f t="shared" si="2"/>
        <v>59</v>
      </c>
      <c r="E51" s="117" t="s">
        <v>72</v>
      </c>
      <c r="F51" s="118"/>
    </row>
    <row r="52" spans="4:6" ht="15.75">
      <c r="D52" s="115">
        <f t="shared" si="2"/>
        <v>66</v>
      </c>
      <c r="E52" s="117" t="s">
        <v>73</v>
      </c>
      <c r="F52" s="118"/>
    </row>
    <row r="54" spans="4:6" ht="15.75">
      <c r="D54" s="113">
        <v>4</v>
      </c>
      <c r="E54" s="113" t="str">
        <f>C10</f>
        <v>Český Krumlov</v>
      </c>
    </row>
    <row r="55" spans="4:6" ht="15.75">
      <c r="D55" s="113" t="s">
        <v>69</v>
      </c>
      <c r="E55" s="116" t="s">
        <v>0</v>
      </c>
    </row>
    <row r="56" spans="4:6" ht="15.75">
      <c r="D56" s="115">
        <f>D54</f>
        <v>4</v>
      </c>
      <c r="E56" s="117" t="s">
        <v>39</v>
      </c>
    </row>
    <row r="57" spans="4:6" ht="15.75">
      <c r="D57" s="115">
        <f>D56+7</f>
        <v>11</v>
      </c>
      <c r="E57" s="117" t="s">
        <v>40</v>
      </c>
    </row>
    <row r="58" spans="4:6" ht="15.75">
      <c r="D58" s="115">
        <f t="shared" ref="D58:D65" si="3">D57+7</f>
        <v>18</v>
      </c>
      <c r="E58" s="117" t="s">
        <v>41</v>
      </c>
    </row>
    <row r="59" spans="4:6" ht="15.75">
      <c r="D59" s="115">
        <f t="shared" si="3"/>
        <v>25</v>
      </c>
      <c r="E59" s="117" t="s">
        <v>42</v>
      </c>
    </row>
    <row r="60" spans="4:6" ht="15.75">
      <c r="D60" s="115">
        <f t="shared" si="3"/>
        <v>32</v>
      </c>
      <c r="E60" s="117" t="s">
        <v>43</v>
      </c>
    </row>
    <row r="61" spans="4:6" ht="15.75">
      <c r="D61" s="115">
        <f t="shared" si="3"/>
        <v>39</v>
      </c>
      <c r="E61" s="117" t="s">
        <v>115</v>
      </c>
    </row>
    <row r="62" spans="4:6" ht="15.75">
      <c r="D62" s="115">
        <f t="shared" si="3"/>
        <v>46</v>
      </c>
      <c r="E62" s="117" t="s">
        <v>44</v>
      </c>
    </row>
    <row r="63" spans="4:6" ht="15.75">
      <c r="D63" s="115">
        <f t="shared" si="3"/>
        <v>53</v>
      </c>
      <c r="E63" s="117" t="s">
        <v>74</v>
      </c>
    </row>
    <row r="64" spans="4:6" ht="15.75">
      <c r="D64" s="115">
        <f t="shared" si="3"/>
        <v>60</v>
      </c>
      <c r="E64" s="117" t="s">
        <v>75</v>
      </c>
    </row>
    <row r="65" spans="4:5" ht="15.75">
      <c r="D65" s="113">
        <f t="shared" si="3"/>
        <v>67</v>
      </c>
      <c r="E65" s="120" t="s">
        <v>116</v>
      </c>
    </row>
    <row r="67" spans="4:5" ht="15.75">
      <c r="D67" s="113">
        <v>5</v>
      </c>
      <c r="E67" s="113" t="str">
        <f>C11</f>
        <v xml:space="preserve">Tábor </v>
      </c>
    </row>
    <row r="68" spans="4:5" ht="15.75">
      <c r="D68" s="113" t="s">
        <v>69</v>
      </c>
      <c r="E68" s="113" t="s">
        <v>0</v>
      </c>
    </row>
    <row r="69" spans="4:5" ht="15.75">
      <c r="D69" s="113">
        <f>D67</f>
        <v>5</v>
      </c>
      <c r="E69" s="114" t="s">
        <v>84</v>
      </c>
    </row>
    <row r="70" spans="4:5" ht="15.75">
      <c r="D70" s="113">
        <f>D69+7</f>
        <v>12</v>
      </c>
      <c r="E70" s="114" t="s">
        <v>85</v>
      </c>
    </row>
    <row r="71" spans="4:5" ht="15.75">
      <c r="D71" s="113">
        <f t="shared" ref="D71:D78" si="4">D70+7</f>
        <v>19</v>
      </c>
      <c r="E71" s="114" t="s">
        <v>52</v>
      </c>
    </row>
    <row r="72" spans="4:5" ht="15.75">
      <c r="D72" s="113">
        <f t="shared" si="4"/>
        <v>26</v>
      </c>
      <c r="E72" s="114" t="s">
        <v>55</v>
      </c>
    </row>
    <row r="73" spans="4:5" ht="15.75">
      <c r="D73" s="113">
        <f t="shared" si="4"/>
        <v>33</v>
      </c>
      <c r="E73" s="114" t="s">
        <v>86</v>
      </c>
    </row>
    <row r="74" spans="4:5" ht="15.75">
      <c r="D74" s="113">
        <f t="shared" si="4"/>
        <v>40</v>
      </c>
      <c r="E74" s="114" t="s">
        <v>51</v>
      </c>
    </row>
    <row r="75" spans="4:5" ht="15.75">
      <c r="D75" s="113">
        <f t="shared" si="4"/>
        <v>47</v>
      </c>
      <c r="E75" s="114" t="s">
        <v>54</v>
      </c>
    </row>
    <row r="76" spans="4:5" ht="15.75">
      <c r="D76" s="113">
        <f t="shared" si="4"/>
        <v>54</v>
      </c>
      <c r="E76" s="114" t="s">
        <v>53</v>
      </c>
    </row>
    <row r="77" spans="4:5" ht="15.75">
      <c r="D77" s="113">
        <f t="shared" si="4"/>
        <v>61</v>
      </c>
      <c r="E77" s="114" t="s">
        <v>105</v>
      </c>
    </row>
    <row r="78" spans="4:5" ht="15.75">
      <c r="D78" s="113">
        <f t="shared" si="4"/>
        <v>68</v>
      </c>
      <c r="E78" s="114" t="s">
        <v>105</v>
      </c>
    </row>
    <row r="80" spans="4:5" ht="15.75">
      <c r="D80" s="113">
        <v>6</v>
      </c>
      <c r="E80" s="113" t="str">
        <f>C12</f>
        <v>České Budějovice</v>
      </c>
    </row>
    <row r="81" spans="4:5" ht="15.75">
      <c r="D81" s="113" t="s">
        <v>69</v>
      </c>
      <c r="E81" s="113" t="s">
        <v>0</v>
      </c>
    </row>
    <row r="82" spans="4:5" ht="15.75">
      <c r="D82" s="113">
        <f>D80</f>
        <v>6</v>
      </c>
      <c r="E82" s="114" t="s">
        <v>56</v>
      </c>
    </row>
    <row r="83" spans="4:5" ht="15.75">
      <c r="D83" s="113">
        <f>D82+7</f>
        <v>13</v>
      </c>
      <c r="E83" s="114" t="s">
        <v>59</v>
      </c>
    </row>
    <row r="84" spans="4:5" ht="15.75">
      <c r="D84" s="113">
        <f t="shared" ref="D84:D91" si="5">D83+7</f>
        <v>20</v>
      </c>
      <c r="E84" s="114" t="s">
        <v>96</v>
      </c>
    </row>
    <row r="85" spans="4:5" ht="15.75">
      <c r="D85" s="113">
        <f t="shared" si="5"/>
        <v>27</v>
      </c>
      <c r="E85" s="114" t="s">
        <v>58</v>
      </c>
    </row>
    <row r="86" spans="4:5" ht="15.75">
      <c r="D86" s="113">
        <f t="shared" si="5"/>
        <v>34</v>
      </c>
      <c r="E86" s="114" t="s">
        <v>60</v>
      </c>
    </row>
    <row r="87" spans="4:5" ht="15.75">
      <c r="D87" s="113">
        <f t="shared" si="5"/>
        <v>41</v>
      </c>
      <c r="E87" s="114" t="s">
        <v>61</v>
      </c>
    </row>
    <row r="88" spans="4:5" ht="15.75">
      <c r="D88" s="113">
        <f t="shared" si="5"/>
        <v>48</v>
      </c>
      <c r="E88" s="114" t="s">
        <v>57</v>
      </c>
    </row>
    <row r="89" spans="4:5" ht="15.75">
      <c r="D89" s="113">
        <f t="shared" si="5"/>
        <v>55</v>
      </c>
      <c r="E89" s="114" t="s">
        <v>62</v>
      </c>
    </row>
    <row r="90" spans="4:5" ht="15.75">
      <c r="D90" s="113">
        <f t="shared" si="5"/>
        <v>62</v>
      </c>
      <c r="E90" s="114" t="s">
        <v>105</v>
      </c>
    </row>
    <row r="91" spans="4:5" ht="15.75">
      <c r="D91" s="113">
        <f t="shared" si="5"/>
        <v>69</v>
      </c>
      <c r="E91" s="114" t="s">
        <v>105</v>
      </c>
    </row>
    <row r="93" spans="4:5" ht="15.75">
      <c r="D93" s="113">
        <v>7</v>
      </c>
      <c r="E93" s="113" t="str">
        <f>C13</f>
        <v>Strakonice</v>
      </c>
    </row>
    <row r="94" spans="4:5" ht="15.75">
      <c r="D94" s="113" t="s">
        <v>69</v>
      </c>
      <c r="E94" s="113" t="s">
        <v>0</v>
      </c>
    </row>
    <row r="95" spans="4:5" ht="15.75">
      <c r="D95" s="113">
        <f>D93</f>
        <v>7</v>
      </c>
      <c r="E95" s="114" t="s">
        <v>76</v>
      </c>
    </row>
    <row r="96" spans="4:5" ht="15.75">
      <c r="D96" s="113">
        <f>D95+7</f>
        <v>14</v>
      </c>
      <c r="E96" s="114" t="s">
        <v>77</v>
      </c>
    </row>
    <row r="97" spans="4:5" ht="15.75">
      <c r="D97" s="113">
        <f t="shared" ref="D97:D104" si="6">D96+7</f>
        <v>21</v>
      </c>
      <c r="E97" s="114" t="s">
        <v>78</v>
      </c>
    </row>
    <row r="98" spans="4:5" ht="15.75">
      <c r="D98" s="113">
        <f t="shared" si="6"/>
        <v>28</v>
      </c>
      <c r="E98" s="114" t="s">
        <v>79</v>
      </c>
    </row>
    <row r="99" spans="4:5" ht="15.75">
      <c r="D99" s="113">
        <f t="shared" si="6"/>
        <v>35</v>
      </c>
      <c r="E99" s="114" t="s">
        <v>80</v>
      </c>
    </row>
    <row r="100" spans="4:5" ht="15.75">
      <c r="D100" s="113">
        <f t="shared" si="6"/>
        <v>42</v>
      </c>
      <c r="E100" s="114" t="s">
        <v>81</v>
      </c>
    </row>
    <row r="101" spans="4:5" ht="15.75">
      <c r="D101" s="113">
        <f t="shared" si="6"/>
        <v>49</v>
      </c>
      <c r="E101" s="114" t="s">
        <v>82</v>
      </c>
    </row>
    <row r="102" spans="4:5" ht="15.75">
      <c r="D102" s="113">
        <f t="shared" si="6"/>
        <v>56</v>
      </c>
      <c r="E102" s="114" t="s">
        <v>83</v>
      </c>
    </row>
    <row r="103" spans="4:5" ht="15.75">
      <c r="D103" s="113">
        <f t="shared" si="6"/>
        <v>63</v>
      </c>
      <c r="E103" s="114" t="s">
        <v>105</v>
      </c>
    </row>
    <row r="104" spans="4:5" ht="15.75">
      <c r="D104" s="113">
        <f t="shared" si="6"/>
        <v>70</v>
      </c>
      <c r="E104" s="114" t="s">
        <v>105</v>
      </c>
    </row>
  </sheetData>
  <mergeCells count="1">
    <mergeCell ref="B6:C6"/>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6</vt:i4>
      </vt:variant>
    </vt:vector>
  </HeadingPairs>
  <TitlesOfParts>
    <vt:vector size="15" baseType="lpstr">
      <vt:lpstr>Startovky</vt:lpstr>
      <vt:lpstr>věž</vt:lpstr>
      <vt:lpstr>100m</vt:lpstr>
      <vt:lpstr>dvojboj</vt:lpstr>
      <vt:lpstr>útok</vt:lpstr>
      <vt:lpstr>štafeta</vt:lpstr>
      <vt:lpstr>družstva</vt:lpstr>
      <vt:lpstr>jednotlivci</vt:lpstr>
      <vt:lpstr>přihlášky</vt:lpstr>
      <vt:lpstr>družstva!Oblast_tisku</vt:lpstr>
      <vt:lpstr>dvojboj!Oblast_tisku</vt:lpstr>
      <vt:lpstr>jednotlivci!Oblast_tisku</vt:lpstr>
      <vt:lpstr>Startovky!Oblast_tisku</vt:lpstr>
      <vt:lpstr>štafeta!Oblast_tisku</vt:lpstr>
      <vt:lpstr>útok!Oblast_tisku</vt:lpstr>
    </vt:vector>
  </TitlesOfParts>
  <Company>ÚO Český Krumlov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bauer</dc:creator>
  <cp:lastModifiedBy>Bauer Jiří</cp:lastModifiedBy>
  <cp:lastPrinted>2011-06-14T09:41:19Z</cp:lastPrinted>
  <dcterms:created xsi:type="dcterms:W3CDTF">2008-06-06T07:26:10Z</dcterms:created>
  <dcterms:modified xsi:type="dcterms:W3CDTF">2011-06-18T08:22:46Z</dcterms:modified>
</cp:coreProperties>
</file>