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645" windowWidth="10095" windowHeight="9555" activeTab="4"/>
  </bookViews>
  <sheets>
    <sheet name="1.kolo" sheetId="1" r:id="rId1"/>
    <sheet name="2.kolo" sheetId="2" r:id="rId2"/>
    <sheet name="po 2.kole" sheetId="3" r:id="rId3"/>
    <sheet name="L do 40" sheetId="4" r:id="rId4"/>
    <sheet name="L nad 40" sheetId="5" r:id="rId5"/>
    <sheet name="Zbytek" sheetId="6" r:id="rId6"/>
  </sheets>
  <definedNames>
    <definedName name="_xlnm._FilterDatabase" localSheetId="0" hidden="1">'1.kolo'!$A$2:$L$118</definedName>
    <definedName name="_xlnm._FilterDatabase" localSheetId="1" hidden="1">'2.kolo'!$A$2:$L$118</definedName>
    <definedName name="_xlnm._FilterDatabase" localSheetId="3" hidden="1">'L do 40'!$A$3:$L$82</definedName>
    <definedName name="_xlnm._FilterDatabase" localSheetId="4" hidden="1">'L nad 40'!$A$3:$L$23</definedName>
    <definedName name="_xlnm._FilterDatabase" localSheetId="2" hidden="1">'po 2.kole'!$A$2:$L$118</definedName>
    <definedName name="_xlnm._FilterDatabase" localSheetId="5" hidden="1">'Zbytek'!$A$3:$L$16</definedName>
    <definedName name="_xlnm.Print_Area" localSheetId="0">'1.kolo'!$A$2:$H$114</definedName>
    <definedName name="_xlnm.Print_Area" localSheetId="1">'2.kolo'!$A$2:$H$114</definedName>
    <definedName name="_xlnm.Print_Area" localSheetId="3">'L do 40'!$A$3:$H$78</definedName>
    <definedName name="_xlnm.Print_Area" localSheetId="4">'L nad 40'!$A$3:$H$23</definedName>
    <definedName name="_xlnm.Print_Area" localSheetId="2">'po 2.kole'!$A$2:$H$114</definedName>
    <definedName name="_xlnm.Print_Area" localSheetId="5">'Zbytek'!$A$3:$H$16</definedName>
  </definedNames>
  <calcPr fullCalcOnLoad="1"/>
</workbook>
</file>

<file path=xl/sharedStrings.xml><?xml version="1.0" encoding="utf-8"?>
<sst xmlns="http://schemas.openxmlformats.org/spreadsheetml/2006/main" count="2499" uniqueCount="218">
  <si>
    <t>ÚO</t>
  </si>
  <si>
    <t>čas 1.kolo</t>
  </si>
  <si>
    <t>čas 2 .kolo</t>
  </si>
  <si>
    <t>celkový čas</t>
  </si>
  <si>
    <t>start.č.</t>
  </si>
  <si>
    <t>Disciplína</t>
  </si>
  <si>
    <t>Kategorie</t>
  </si>
  <si>
    <t>L</t>
  </si>
  <si>
    <t>Karviná</t>
  </si>
  <si>
    <t>S</t>
  </si>
  <si>
    <t>HZS MSK/ ÚO Bruntál</t>
  </si>
  <si>
    <t>pořadí</t>
  </si>
  <si>
    <t>Příjmení</t>
  </si>
  <si>
    <t>Jméno</t>
  </si>
  <si>
    <t>Šperling</t>
  </si>
  <si>
    <t>Artur</t>
  </si>
  <si>
    <t>Martin</t>
  </si>
  <si>
    <t>Jaroslav</t>
  </si>
  <si>
    <t>HZS KHK/ ÚO JC PS Hořice</t>
  </si>
  <si>
    <t>Miroslav</t>
  </si>
  <si>
    <t xml:space="preserve">Haubelt </t>
  </si>
  <si>
    <t>Jiří</t>
  </si>
  <si>
    <t>HZS Jihočeského kraje/ÚO Prachatice</t>
  </si>
  <si>
    <t xml:space="preserve">Roučka </t>
  </si>
  <si>
    <t>Milan</t>
  </si>
  <si>
    <t>Havránek</t>
  </si>
  <si>
    <t>David</t>
  </si>
  <si>
    <t>Zlínský kraj – Uh. Hradiště</t>
  </si>
  <si>
    <t xml:space="preserve">Novák </t>
  </si>
  <si>
    <t>Tomáš</t>
  </si>
  <si>
    <t>HZS OLK ÚO Přerov</t>
  </si>
  <si>
    <t>Bednařík</t>
  </si>
  <si>
    <t>Libor</t>
  </si>
  <si>
    <t>Glabazňa</t>
  </si>
  <si>
    <t>HZS OLK Olomouc</t>
  </si>
  <si>
    <t xml:space="preserve">Stoklasa </t>
  </si>
  <si>
    <t>Břetislav</t>
  </si>
  <si>
    <t>Tvrdý</t>
  </si>
  <si>
    <t>Radim</t>
  </si>
  <si>
    <t>Ostrava</t>
  </si>
  <si>
    <t>Staněk</t>
  </si>
  <si>
    <t>Jan</t>
  </si>
  <si>
    <t>Karlec</t>
  </si>
  <si>
    <t>HZS OLK/ÚO Olomouc</t>
  </si>
  <si>
    <t>Horáček</t>
  </si>
  <si>
    <t>Petr</t>
  </si>
  <si>
    <t>HZS OLK/ÚO Prostějov</t>
  </si>
  <si>
    <t xml:space="preserve">Hořínek </t>
  </si>
  <si>
    <t xml:space="preserve">Děkan </t>
  </si>
  <si>
    <t>Karel</t>
  </si>
  <si>
    <t xml:space="preserve">Drábková </t>
  </si>
  <si>
    <t>Iveta</t>
  </si>
  <si>
    <t>HZS JmK/KŘ Brno</t>
  </si>
  <si>
    <t xml:space="preserve">Zobaník </t>
  </si>
  <si>
    <t>Lukáš</t>
  </si>
  <si>
    <t>Bátěk</t>
  </si>
  <si>
    <t>Dušan</t>
  </si>
  <si>
    <t>Ležák</t>
  </si>
  <si>
    <t>Stránský</t>
  </si>
  <si>
    <t xml:space="preserve">Žitný </t>
  </si>
  <si>
    <t>Kosour</t>
  </si>
  <si>
    <t>HZS Vysočina/ÚO Ždár nad Sázavou</t>
  </si>
  <si>
    <t xml:space="preserve">Hanák </t>
  </si>
  <si>
    <t>František</t>
  </si>
  <si>
    <t xml:space="preserve">Glacner </t>
  </si>
  <si>
    <t>Radek</t>
  </si>
  <si>
    <t>Bojko</t>
  </si>
  <si>
    <t>Dolníčková</t>
  </si>
  <si>
    <t>Ivana</t>
  </si>
  <si>
    <t>Tomášek</t>
  </si>
  <si>
    <t>HZS OLK Šumperk</t>
  </si>
  <si>
    <t>Otípka</t>
  </si>
  <si>
    <t>Roman</t>
  </si>
  <si>
    <t>FM</t>
  </si>
  <si>
    <t>Plíva</t>
  </si>
  <si>
    <t>Josef</t>
  </si>
  <si>
    <t>HZS Libereckého kraje/ÚO Semily</t>
  </si>
  <si>
    <t>Malenovský</t>
  </si>
  <si>
    <t>HZS SČK/ÚO Beroun</t>
  </si>
  <si>
    <t>Křeš</t>
  </si>
  <si>
    <t>Čestmír</t>
  </si>
  <si>
    <t>ArcelorMittal</t>
  </si>
  <si>
    <t>Černý</t>
  </si>
  <si>
    <t xml:space="preserve">HZS Stč. kraj / Příbram </t>
  </si>
  <si>
    <t>Zelinka</t>
  </si>
  <si>
    <t>HZS Ústeckého kraje</t>
  </si>
  <si>
    <t>Gazur</t>
  </si>
  <si>
    <t>HZS Hl. města Prahy</t>
  </si>
  <si>
    <t>Joura</t>
  </si>
  <si>
    <t>Dalibor</t>
  </si>
  <si>
    <t>Duda</t>
  </si>
  <si>
    <t>Chmela</t>
  </si>
  <si>
    <t>Luděk</t>
  </si>
  <si>
    <t>Zl. kraje</t>
  </si>
  <si>
    <t>Blažek</t>
  </si>
  <si>
    <t>Brančík</t>
  </si>
  <si>
    <t>Přinosil</t>
  </si>
  <si>
    <t>Muller</t>
  </si>
  <si>
    <t>Ivo</t>
  </si>
  <si>
    <t>Středočeský</t>
  </si>
  <si>
    <t xml:space="preserve">Vysoký </t>
  </si>
  <si>
    <t xml:space="preserve">Mišuta </t>
  </si>
  <si>
    <t xml:space="preserve">Furčák </t>
  </si>
  <si>
    <t>Marcel</t>
  </si>
  <si>
    <t>Zbyněk</t>
  </si>
  <si>
    <t xml:space="preserve">Kučera </t>
  </si>
  <si>
    <t>Habásko</t>
  </si>
  <si>
    <t>Jaromír</t>
  </si>
  <si>
    <t>Blahuš</t>
  </si>
  <si>
    <t>Sádecký</t>
  </si>
  <si>
    <t>Pavel</t>
  </si>
  <si>
    <t>Chlumský</t>
  </si>
  <si>
    <t>Michal</t>
  </si>
  <si>
    <t xml:space="preserve">Kysela </t>
  </si>
  <si>
    <t>HZS KHK/ÚO Rychnov nad Kněžnou</t>
  </si>
  <si>
    <t>Kuchtík</t>
  </si>
  <si>
    <t>Štoudek</t>
  </si>
  <si>
    <t>HZS Brno</t>
  </si>
  <si>
    <t>Volčík</t>
  </si>
  <si>
    <t xml:space="preserve">Květoň </t>
  </si>
  <si>
    <t xml:space="preserve">Wágnerová </t>
  </si>
  <si>
    <t>Vendula</t>
  </si>
  <si>
    <t>Zdeněk</t>
  </si>
  <si>
    <t>Stejskal</t>
  </si>
  <si>
    <t>HZS Stč. kraj / Příbram</t>
  </si>
  <si>
    <t>Smrž</t>
  </si>
  <si>
    <t>Svatoslav</t>
  </si>
  <si>
    <t xml:space="preserve">Plachetký </t>
  </si>
  <si>
    <t>Vursta</t>
  </si>
  <si>
    <t>Daniel</t>
  </si>
  <si>
    <t>HZS Libereckého kraje/ÚO Liberec</t>
  </si>
  <si>
    <t>Potoček</t>
  </si>
  <si>
    <t>Svoboda</t>
  </si>
  <si>
    <t>Lukaš</t>
  </si>
  <si>
    <t>Hlavnička</t>
  </si>
  <si>
    <t>Farský</t>
  </si>
  <si>
    <t>Jírů</t>
  </si>
  <si>
    <t xml:space="preserve">Hadrbolec </t>
  </si>
  <si>
    <t xml:space="preserve">Potměšil </t>
  </si>
  <si>
    <t xml:space="preserve">Kos </t>
  </si>
  <si>
    <t xml:space="preserve">Kovář </t>
  </si>
  <si>
    <t>Randýsek</t>
  </si>
  <si>
    <t>Procházka</t>
  </si>
  <si>
    <t>Březovský</t>
  </si>
  <si>
    <t>Robert</t>
  </si>
  <si>
    <t>Zrubek</t>
  </si>
  <si>
    <t>HZS MSK/ Ostrava</t>
  </si>
  <si>
    <t xml:space="preserve">Nekvinda </t>
  </si>
  <si>
    <t>Václav</t>
  </si>
  <si>
    <t xml:space="preserve">Chalupa </t>
  </si>
  <si>
    <t>Ondřej</t>
  </si>
  <si>
    <t xml:space="preserve">Sunkovský </t>
  </si>
  <si>
    <t>Slavík</t>
  </si>
  <si>
    <t xml:space="preserve">Novotný </t>
  </si>
  <si>
    <t>Kocián</t>
  </si>
  <si>
    <t>Kunc</t>
  </si>
  <si>
    <t>Kotáb</t>
  </si>
  <si>
    <t xml:space="preserve">Hráček </t>
  </si>
  <si>
    <t>Mičánek</t>
  </si>
  <si>
    <t>Javůrek</t>
  </si>
  <si>
    <t>Zl. Kraje/Kroměříž</t>
  </si>
  <si>
    <t>Křička</t>
  </si>
  <si>
    <t>Aleš</t>
  </si>
  <si>
    <t xml:space="preserve">Vojtěšek </t>
  </si>
  <si>
    <t>René</t>
  </si>
  <si>
    <t>Pavézka</t>
  </si>
  <si>
    <t>Vít</t>
  </si>
  <si>
    <t>Chalupníček</t>
  </si>
  <si>
    <t>HZS Praha/Hl. město Praha</t>
  </si>
  <si>
    <t xml:space="preserve">Došlík </t>
  </si>
  <si>
    <t>Emanuel</t>
  </si>
  <si>
    <t>Štibrocha</t>
  </si>
  <si>
    <t>Eduard</t>
  </si>
  <si>
    <t>Novotný</t>
  </si>
  <si>
    <t>Polášek</t>
  </si>
  <si>
    <t>Polčák</t>
  </si>
  <si>
    <t>Vítezslav</t>
  </si>
  <si>
    <t>Zl.kraje</t>
  </si>
  <si>
    <t>Bučil</t>
  </si>
  <si>
    <t xml:space="preserve">Stehlík </t>
  </si>
  <si>
    <t xml:space="preserve">Kubík </t>
  </si>
  <si>
    <t>Felcman</t>
  </si>
  <si>
    <t>Mach</t>
  </si>
  <si>
    <t>Hajný</t>
  </si>
  <si>
    <t xml:space="preserve">Mrowiec </t>
  </si>
  <si>
    <t xml:space="preserve">Sejkora </t>
  </si>
  <si>
    <t xml:space="preserve">Bloksch </t>
  </si>
  <si>
    <t>Huml</t>
  </si>
  <si>
    <t>Bainhauer</t>
  </si>
  <si>
    <t>Kamil</t>
  </si>
  <si>
    <t xml:space="preserve">Benc </t>
  </si>
  <si>
    <t>Matěj</t>
  </si>
  <si>
    <t>Braite</t>
  </si>
  <si>
    <t>Luboš</t>
  </si>
  <si>
    <t xml:space="preserve">Antoš </t>
  </si>
  <si>
    <t>Antonín</t>
  </si>
  <si>
    <t>HZS OL Jeseník</t>
  </si>
  <si>
    <t>Švub</t>
  </si>
  <si>
    <t>Surových</t>
  </si>
  <si>
    <t>Grepl</t>
  </si>
  <si>
    <t xml:space="preserve"> S</t>
  </si>
  <si>
    <t>NAD 40</t>
  </si>
  <si>
    <t>DO 40</t>
  </si>
  <si>
    <t>ženy</t>
  </si>
  <si>
    <t>Konečný</t>
  </si>
  <si>
    <t>HZS OLK Hranice</t>
  </si>
  <si>
    <t>Fajkus</t>
  </si>
  <si>
    <t>Zlínský kraj</t>
  </si>
  <si>
    <t>Vágner</t>
  </si>
  <si>
    <t>D</t>
  </si>
  <si>
    <t>Marek</t>
  </si>
  <si>
    <t>Brno</t>
  </si>
  <si>
    <t>Lyže do 40</t>
  </si>
  <si>
    <t>Lyže nad 40</t>
  </si>
  <si>
    <t>Ženy</t>
  </si>
  <si>
    <t>Snowboard do 40</t>
  </si>
  <si>
    <t>Snowboard nad 40</t>
  </si>
  <si>
    <t>HZS Jihočeského kraje/ÚO Český Krumlov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</si>
</sst>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:ss.00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sz val="12"/>
      <name val="Arial CE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 CE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36"/>
      <name val="Arial"/>
      <family val="2"/>
    </font>
    <font>
      <b/>
      <sz val="4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2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Times New Roman"/>
      <family val="1"/>
    </font>
    <font>
      <sz val="12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0" xfId="46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vertical="center"/>
    </xf>
    <xf numFmtId="0" fontId="7" fillId="0" borderId="10" xfId="46" applyFont="1" applyFill="1" applyBorder="1" applyAlignment="1">
      <alignment horizontal="center" vertical="center"/>
      <protection/>
    </xf>
    <xf numFmtId="164" fontId="3" fillId="0" borderId="10" xfId="0" applyNumberFormat="1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 vertical="center"/>
    </xf>
    <xf numFmtId="164" fontId="3" fillId="0" borderId="12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Fill="1" applyBorder="1" applyAlignment="1">
      <alignment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1" fontId="3" fillId="0" borderId="10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8" fillId="33" borderId="10" xfId="0" applyFont="1" applyFill="1" applyBorder="1" applyAlignment="1">
      <alignment vertical="center" wrapText="1"/>
    </xf>
    <xf numFmtId="1" fontId="3" fillId="33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yže_1_3_2006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8"/>
  <sheetViews>
    <sheetView zoomScale="85" zoomScaleNormal="85" zoomScalePageLayoutView="0" workbookViewId="0" topLeftCell="A94">
      <selection activeCell="F125" sqref="F125"/>
    </sheetView>
  </sheetViews>
  <sheetFormatPr defaultColWidth="9.00390625" defaultRowHeight="19.5" customHeight="1"/>
  <cols>
    <col min="1" max="1" width="6.75390625" style="2" customWidth="1"/>
    <col min="2" max="3" width="21.125" style="2" customWidth="1"/>
    <col min="4" max="4" width="53.25390625" style="2" customWidth="1"/>
    <col min="5" max="5" width="12.375" style="2" customWidth="1"/>
    <col min="6" max="6" width="13.875" style="2" customWidth="1"/>
    <col min="7" max="7" width="12.25390625" style="1" bestFit="1" customWidth="1"/>
    <col min="8" max="8" width="12.875" style="1" bestFit="1" customWidth="1"/>
    <col min="9" max="9" width="14.25390625" style="1" bestFit="1" customWidth="1"/>
    <col min="10" max="10" width="9.75390625" style="8" customWidth="1"/>
    <col min="11" max="11" width="9.125" style="18" customWidth="1"/>
    <col min="12" max="12" width="9.125" style="1" customWidth="1"/>
    <col min="13" max="16384" width="9.125" style="8" customWidth="1"/>
  </cols>
  <sheetData>
    <row r="1" spans="1:12" ht="19.5" customHeight="1">
      <c r="A1" s="4"/>
      <c r="B1" s="4"/>
      <c r="C1" s="4"/>
      <c r="D1" s="4"/>
      <c r="E1" s="4"/>
      <c r="F1" s="4"/>
      <c r="G1" s="3"/>
      <c r="H1" s="3"/>
      <c r="I1" s="3"/>
      <c r="J1" s="21"/>
      <c r="L1" s="10"/>
    </row>
    <row r="2" spans="1:12" ht="19.5" customHeight="1">
      <c r="A2" s="5" t="s">
        <v>4</v>
      </c>
      <c r="B2" s="6" t="s">
        <v>12</v>
      </c>
      <c r="C2" s="6" t="s">
        <v>13</v>
      </c>
      <c r="D2" s="6" t="s">
        <v>0</v>
      </c>
      <c r="E2" s="6" t="s">
        <v>5</v>
      </c>
      <c r="F2" s="6" t="s">
        <v>6</v>
      </c>
      <c r="G2" s="7" t="s">
        <v>1</v>
      </c>
      <c r="H2" s="7" t="s">
        <v>2</v>
      </c>
      <c r="I2" s="7" t="s">
        <v>3</v>
      </c>
      <c r="J2" s="7" t="s">
        <v>11</v>
      </c>
      <c r="L2" s="10" t="s">
        <v>11</v>
      </c>
    </row>
    <row r="3" spans="1:12" ht="19.5" customHeight="1">
      <c r="A3" s="13">
        <v>7</v>
      </c>
      <c r="B3" s="23" t="s">
        <v>25</v>
      </c>
      <c r="C3" s="23" t="s">
        <v>26</v>
      </c>
      <c r="D3" s="23" t="s">
        <v>27</v>
      </c>
      <c r="E3" s="24" t="s">
        <v>7</v>
      </c>
      <c r="F3" s="24" t="s">
        <v>202</v>
      </c>
      <c r="G3" s="15">
        <v>0.0006862268518518518</v>
      </c>
      <c r="H3" s="14"/>
      <c r="I3" s="14">
        <f aca="true" t="shared" si="0" ref="I3:I21">SUM(G3:H3)</f>
        <v>0.0006862268518518518</v>
      </c>
      <c r="J3" s="12">
        <f aca="true" t="shared" si="1" ref="J3:J21">L3</f>
        <v>77</v>
      </c>
      <c r="K3" s="19"/>
      <c r="L3" s="12">
        <f>RANK(I3,$I$3:$I$118,1)</f>
        <v>77</v>
      </c>
    </row>
    <row r="4" spans="1:12" ht="19.5" customHeight="1">
      <c r="A4" s="11">
        <v>8</v>
      </c>
      <c r="B4" s="23" t="s">
        <v>28</v>
      </c>
      <c r="C4" s="23" t="s">
        <v>29</v>
      </c>
      <c r="D4" s="23" t="s">
        <v>30</v>
      </c>
      <c r="E4" s="30" t="s">
        <v>7</v>
      </c>
      <c r="F4" s="31" t="s">
        <v>202</v>
      </c>
      <c r="G4" s="15">
        <v>0.0005618055555555555</v>
      </c>
      <c r="H4" s="14"/>
      <c r="I4" s="14">
        <f t="shared" si="0"/>
        <v>0.0005618055555555555</v>
      </c>
      <c r="J4" s="12">
        <f t="shared" si="1"/>
        <v>23</v>
      </c>
      <c r="K4" s="19"/>
      <c r="L4" s="12">
        <f>RANK(I4,$I$3:$I$118,1)</f>
        <v>23</v>
      </c>
    </row>
    <row r="5" spans="1:12" ht="19.5" customHeight="1">
      <c r="A5" s="11">
        <v>9</v>
      </c>
      <c r="B5" s="23" t="s">
        <v>31</v>
      </c>
      <c r="C5" s="23" t="s">
        <v>32</v>
      </c>
      <c r="D5" s="23" t="s">
        <v>27</v>
      </c>
      <c r="E5" s="24" t="s">
        <v>7</v>
      </c>
      <c r="F5" s="24" t="s">
        <v>202</v>
      </c>
      <c r="G5" s="15">
        <v>0.0006962962962962963</v>
      </c>
      <c r="H5" s="14"/>
      <c r="I5" s="14">
        <f t="shared" si="0"/>
        <v>0.0006962962962962963</v>
      </c>
      <c r="J5" s="12">
        <f t="shared" si="1"/>
        <v>79</v>
      </c>
      <c r="K5" s="19"/>
      <c r="L5" s="12">
        <f aca="true" t="shared" si="2" ref="L5:L68">RANK(I5,$I$3:$I$118,1)</f>
        <v>79</v>
      </c>
    </row>
    <row r="6" spans="1:12" ht="19.5" customHeight="1">
      <c r="A6" s="11">
        <v>10</v>
      </c>
      <c r="B6" s="23" t="s">
        <v>33</v>
      </c>
      <c r="C6" s="23" t="s">
        <v>21</v>
      </c>
      <c r="D6" s="23" t="s">
        <v>34</v>
      </c>
      <c r="E6" s="24" t="s">
        <v>9</v>
      </c>
      <c r="F6" s="30" t="s">
        <v>202</v>
      </c>
      <c r="G6" s="15" t="s">
        <v>209</v>
      </c>
      <c r="H6" s="14"/>
      <c r="I6" s="14"/>
      <c r="J6" s="12" t="e">
        <f t="shared" si="1"/>
        <v>#N/A</v>
      </c>
      <c r="K6" s="19"/>
      <c r="L6" s="12" t="e">
        <f t="shared" si="2"/>
        <v>#N/A</v>
      </c>
    </row>
    <row r="7" spans="1:12" ht="19.5" customHeight="1">
      <c r="A7" s="11">
        <v>11</v>
      </c>
      <c r="B7" s="23" t="s">
        <v>35</v>
      </c>
      <c r="C7" s="23" t="s">
        <v>36</v>
      </c>
      <c r="D7" s="23" t="s">
        <v>8</v>
      </c>
      <c r="E7" s="24" t="s">
        <v>7</v>
      </c>
      <c r="F7" s="30" t="s">
        <v>202</v>
      </c>
      <c r="G7" s="15">
        <v>0.0005681712962962963</v>
      </c>
      <c r="H7" s="14"/>
      <c r="I7" s="14">
        <f t="shared" si="0"/>
        <v>0.0005681712962962963</v>
      </c>
      <c r="J7" s="12">
        <f t="shared" si="1"/>
        <v>26</v>
      </c>
      <c r="K7" s="19"/>
      <c r="L7" s="12">
        <f t="shared" si="2"/>
        <v>26</v>
      </c>
    </row>
    <row r="8" spans="1:12" ht="19.5" customHeight="1">
      <c r="A8" s="13">
        <v>12</v>
      </c>
      <c r="B8" s="23" t="s">
        <v>37</v>
      </c>
      <c r="C8" s="23" t="s">
        <v>21</v>
      </c>
      <c r="D8" s="23" t="s">
        <v>8</v>
      </c>
      <c r="E8" s="24" t="s">
        <v>7</v>
      </c>
      <c r="F8" s="30" t="s">
        <v>202</v>
      </c>
      <c r="G8" s="15">
        <v>0.0005717592592592593</v>
      </c>
      <c r="H8" s="14"/>
      <c r="I8" s="14">
        <f t="shared" si="0"/>
        <v>0.0005717592592592593</v>
      </c>
      <c r="J8" s="12">
        <f t="shared" si="1"/>
        <v>27</v>
      </c>
      <c r="K8" s="19"/>
      <c r="L8" s="12">
        <f t="shared" si="2"/>
        <v>27</v>
      </c>
    </row>
    <row r="9" spans="1:12" ht="19.5" customHeight="1">
      <c r="A9" s="11">
        <v>14</v>
      </c>
      <c r="B9" s="23" t="s">
        <v>40</v>
      </c>
      <c r="C9" s="23" t="s">
        <v>41</v>
      </c>
      <c r="D9" s="23" t="s">
        <v>39</v>
      </c>
      <c r="E9" s="24" t="s">
        <v>7</v>
      </c>
      <c r="F9" s="28" t="s">
        <v>201</v>
      </c>
      <c r="G9" s="15">
        <v>0.0005612268518518519</v>
      </c>
      <c r="H9" s="14"/>
      <c r="I9" s="14">
        <f t="shared" si="0"/>
        <v>0.0005612268518518519</v>
      </c>
      <c r="J9" s="12">
        <f t="shared" si="1"/>
        <v>22</v>
      </c>
      <c r="K9" s="19"/>
      <c r="L9" s="12">
        <f t="shared" si="2"/>
        <v>22</v>
      </c>
    </row>
    <row r="10" spans="1:12" ht="19.5" customHeight="1">
      <c r="A10" s="11">
        <v>15</v>
      </c>
      <c r="B10" s="23" t="s">
        <v>42</v>
      </c>
      <c r="C10" s="23" t="s">
        <v>16</v>
      </c>
      <c r="D10" s="23" t="s">
        <v>43</v>
      </c>
      <c r="E10" s="24" t="s">
        <v>7</v>
      </c>
      <c r="F10" s="24" t="s">
        <v>202</v>
      </c>
      <c r="G10" s="15">
        <v>0.0005144675925925926</v>
      </c>
      <c r="H10" s="14"/>
      <c r="I10" s="14">
        <f t="shared" si="0"/>
        <v>0.0005144675925925926</v>
      </c>
      <c r="J10" s="12">
        <f t="shared" si="1"/>
        <v>8</v>
      </c>
      <c r="K10" s="19"/>
      <c r="L10" s="12">
        <f t="shared" si="2"/>
        <v>8</v>
      </c>
    </row>
    <row r="11" spans="1:12" ht="19.5" customHeight="1">
      <c r="A11" s="11">
        <v>16</v>
      </c>
      <c r="B11" s="23" t="s">
        <v>44</v>
      </c>
      <c r="C11" s="23" t="s">
        <v>45</v>
      </c>
      <c r="D11" s="32" t="s">
        <v>46</v>
      </c>
      <c r="E11" s="24" t="s">
        <v>9</v>
      </c>
      <c r="F11" s="24" t="s">
        <v>202</v>
      </c>
      <c r="G11" s="15">
        <v>0.0007967592592592592</v>
      </c>
      <c r="H11" s="14"/>
      <c r="I11" s="14">
        <f t="shared" si="0"/>
        <v>0.0007967592592592592</v>
      </c>
      <c r="J11" s="12">
        <f t="shared" si="1"/>
        <v>89</v>
      </c>
      <c r="K11" s="19"/>
      <c r="L11" s="12">
        <f t="shared" si="2"/>
        <v>89</v>
      </c>
    </row>
    <row r="12" spans="1:12" ht="19.5" customHeight="1">
      <c r="A12" s="13">
        <v>17</v>
      </c>
      <c r="B12" s="27" t="s">
        <v>47</v>
      </c>
      <c r="C12" s="27" t="s">
        <v>45</v>
      </c>
      <c r="D12" s="32" t="s">
        <v>10</v>
      </c>
      <c r="E12" s="30" t="s">
        <v>7</v>
      </c>
      <c r="F12" s="24" t="s">
        <v>202</v>
      </c>
      <c r="G12" s="15">
        <v>0.0006435185185185185</v>
      </c>
      <c r="H12" s="14"/>
      <c r="I12" s="14">
        <f t="shared" si="0"/>
        <v>0.0006435185185185185</v>
      </c>
      <c r="J12" s="12">
        <f t="shared" si="1"/>
        <v>67</v>
      </c>
      <c r="K12" s="19"/>
      <c r="L12" s="12">
        <f t="shared" si="2"/>
        <v>67</v>
      </c>
    </row>
    <row r="13" spans="1:12" ht="19.5" customHeight="1">
      <c r="A13" s="11">
        <v>18</v>
      </c>
      <c r="B13" s="23" t="s">
        <v>48</v>
      </c>
      <c r="C13" s="23" t="s">
        <v>49</v>
      </c>
      <c r="D13" s="32" t="s">
        <v>10</v>
      </c>
      <c r="E13" s="24" t="s">
        <v>7</v>
      </c>
      <c r="F13" s="24" t="s">
        <v>201</v>
      </c>
      <c r="G13" s="15">
        <v>0.0006260416666666668</v>
      </c>
      <c r="H13" s="14"/>
      <c r="I13" s="14">
        <f t="shared" si="0"/>
        <v>0.0006260416666666668</v>
      </c>
      <c r="J13" s="12">
        <f t="shared" si="1"/>
        <v>61</v>
      </c>
      <c r="K13" s="19"/>
      <c r="L13" s="12">
        <f t="shared" si="2"/>
        <v>61</v>
      </c>
    </row>
    <row r="14" spans="1:12" ht="19.5" customHeight="1">
      <c r="A14" s="11">
        <v>19</v>
      </c>
      <c r="B14" s="33" t="s">
        <v>50</v>
      </c>
      <c r="C14" s="33" t="s">
        <v>51</v>
      </c>
      <c r="D14" s="33" t="s">
        <v>52</v>
      </c>
      <c r="E14" s="34" t="s">
        <v>7</v>
      </c>
      <c r="F14" s="34" t="s">
        <v>203</v>
      </c>
      <c r="G14" s="15">
        <v>0.000680787037037037</v>
      </c>
      <c r="H14" s="14"/>
      <c r="I14" s="14">
        <f t="shared" si="0"/>
        <v>0.000680787037037037</v>
      </c>
      <c r="J14" s="12">
        <f t="shared" si="1"/>
        <v>76</v>
      </c>
      <c r="K14" s="19"/>
      <c r="L14" s="12">
        <f t="shared" si="2"/>
        <v>76</v>
      </c>
    </row>
    <row r="15" spans="1:12" ht="19.5" customHeight="1">
      <c r="A15" s="11">
        <v>20</v>
      </c>
      <c r="B15" s="23" t="s">
        <v>53</v>
      </c>
      <c r="C15" s="23" t="s">
        <v>29</v>
      </c>
      <c r="D15" s="23" t="s">
        <v>30</v>
      </c>
      <c r="E15" s="24" t="s">
        <v>7</v>
      </c>
      <c r="F15" s="24" t="s">
        <v>202</v>
      </c>
      <c r="G15" s="15">
        <v>0.0006122685185185185</v>
      </c>
      <c r="H15" s="14"/>
      <c r="I15" s="14">
        <f t="shared" si="0"/>
        <v>0.0006122685185185185</v>
      </c>
      <c r="J15" s="12">
        <f t="shared" si="1"/>
        <v>51</v>
      </c>
      <c r="K15" s="19"/>
      <c r="L15" s="12">
        <f t="shared" si="2"/>
        <v>51</v>
      </c>
    </row>
    <row r="16" spans="1:12" ht="19.5" customHeight="1">
      <c r="A16" s="11">
        <v>21</v>
      </c>
      <c r="B16" s="23" t="s">
        <v>54</v>
      </c>
      <c r="C16" s="23" t="s">
        <v>38</v>
      </c>
      <c r="D16" s="32" t="s">
        <v>46</v>
      </c>
      <c r="E16" s="24" t="s">
        <v>7</v>
      </c>
      <c r="F16" s="24" t="s">
        <v>202</v>
      </c>
      <c r="G16" s="15">
        <v>0.0005542824074074074</v>
      </c>
      <c r="H16" s="14"/>
      <c r="I16" s="14">
        <f t="shared" si="0"/>
        <v>0.0005542824074074074</v>
      </c>
      <c r="J16" s="12">
        <f t="shared" si="1"/>
        <v>21</v>
      </c>
      <c r="K16" s="19"/>
      <c r="L16" s="12">
        <f t="shared" si="2"/>
        <v>21</v>
      </c>
    </row>
    <row r="17" spans="1:12" ht="19.5" customHeight="1">
      <c r="A17" s="11">
        <v>23</v>
      </c>
      <c r="B17" s="27" t="s">
        <v>55</v>
      </c>
      <c r="C17" s="27" t="s">
        <v>56</v>
      </c>
      <c r="D17" s="35" t="s">
        <v>43</v>
      </c>
      <c r="E17" s="30" t="s">
        <v>7</v>
      </c>
      <c r="F17" s="28" t="s">
        <v>202</v>
      </c>
      <c r="G17" s="15">
        <v>0.0006241898148148148</v>
      </c>
      <c r="H17" s="14"/>
      <c r="I17" s="14">
        <f t="shared" si="0"/>
        <v>0.0006241898148148148</v>
      </c>
      <c r="J17" s="12">
        <f t="shared" si="1"/>
        <v>57</v>
      </c>
      <c r="K17" s="19"/>
      <c r="L17" s="12">
        <f t="shared" si="2"/>
        <v>57</v>
      </c>
    </row>
    <row r="18" spans="1:12" ht="19.5" customHeight="1">
      <c r="A18" s="11">
        <v>24</v>
      </c>
      <c r="B18" s="23" t="s">
        <v>57</v>
      </c>
      <c r="C18" s="23" t="s">
        <v>19</v>
      </c>
      <c r="D18" s="32" t="s">
        <v>46</v>
      </c>
      <c r="E18" s="24" t="s">
        <v>7</v>
      </c>
      <c r="F18" s="24" t="s">
        <v>201</v>
      </c>
      <c r="G18" s="15">
        <v>0.0006748842592592592</v>
      </c>
      <c r="H18" s="14"/>
      <c r="I18" s="14">
        <f t="shared" si="0"/>
        <v>0.0006748842592592592</v>
      </c>
      <c r="J18" s="12">
        <f t="shared" si="1"/>
        <v>74</v>
      </c>
      <c r="K18" s="19"/>
      <c r="L18" s="12">
        <f t="shared" si="2"/>
        <v>74</v>
      </c>
    </row>
    <row r="19" spans="1:12" ht="19.5" customHeight="1">
      <c r="A19" s="11">
        <v>25</v>
      </c>
      <c r="B19" s="23" t="s">
        <v>58</v>
      </c>
      <c r="C19" s="23" t="s">
        <v>16</v>
      </c>
      <c r="D19" s="32" t="s">
        <v>46</v>
      </c>
      <c r="E19" s="24" t="s">
        <v>7</v>
      </c>
      <c r="F19" s="24" t="s">
        <v>202</v>
      </c>
      <c r="G19" s="15">
        <v>0.0007243055555555554</v>
      </c>
      <c r="H19" s="14"/>
      <c r="I19" s="14">
        <f t="shared" si="0"/>
        <v>0.0007243055555555554</v>
      </c>
      <c r="J19" s="12">
        <f t="shared" si="1"/>
        <v>85</v>
      </c>
      <c r="K19" s="19"/>
      <c r="L19" s="12">
        <f t="shared" si="2"/>
        <v>85</v>
      </c>
    </row>
    <row r="20" spans="1:12" ht="19.5" customHeight="1">
      <c r="A20" s="11">
        <v>26</v>
      </c>
      <c r="B20" s="23" t="s">
        <v>59</v>
      </c>
      <c r="C20" s="23" t="s">
        <v>17</v>
      </c>
      <c r="D20" s="23" t="s">
        <v>43</v>
      </c>
      <c r="E20" s="24" t="s">
        <v>7</v>
      </c>
      <c r="F20" s="24" t="s">
        <v>202</v>
      </c>
      <c r="G20" s="15">
        <v>0.0005638888888888888</v>
      </c>
      <c r="H20" s="14"/>
      <c r="I20" s="14">
        <f t="shared" si="0"/>
        <v>0.0005638888888888888</v>
      </c>
      <c r="J20" s="12">
        <f t="shared" si="1"/>
        <v>24</v>
      </c>
      <c r="K20" s="19"/>
      <c r="L20" s="12">
        <f t="shared" si="2"/>
        <v>24</v>
      </c>
    </row>
    <row r="21" spans="1:12" ht="19.5" customHeight="1">
      <c r="A21" s="11">
        <v>29</v>
      </c>
      <c r="B21" s="23" t="s">
        <v>60</v>
      </c>
      <c r="C21" s="23" t="s">
        <v>19</v>
      </c>
      <c r="D21" s="23" t="s">
        <v>61</v>
      </c>
      <c r="E21" s="24" t="s">
        <v>7</v>
      </c>
      <c r="F21" s="24" t="s">
        <v>202</v>
      </c>
      <c r="G21" s="15">
        <v>0.0005333333333333334</v>
      </c>
      <c r="H21" s="14"/>
      <c r="I21" s="14">
        <f t="shared" si="0"/>
        <v>0.0005333333333333334</v>
      </c>
      <c r="J21" s="12">
        <f t="shared" si="1"/>
        <v>13</v>
      </c>
      <c r="K21" s="19"/>
      <c r="L21" s="12">
        <f t="shared" si="2"/>
        <v>13</v>
      </c>
    </row>
    <row r="22" spans="1:12" ht="19.5" customHeight="1">
      <c r="A22" s="11">
        <v>30</v>
      </c>
      <c r="B22" s="23" t="s">
        <v>62</v>
      </c>
      <c r="C22" s="23" t="s">
        <v>63</v>
      </c>
      <c r="D22" s="23" t="s">
        <v>30</v>
      </c>
      <c r="E22" s="24" t="s">
        <v>7</v>
      </c>
      <c r="F22" s="30" t="s">
        <v>202</v>
      </c>
      <c r="G22" s="15" t="s">
        <v>209</v>
      </c>
      <c r="H22" s="14"/>
      <c r="I22" s="14"/>
      <c r="J22" s="12" t="e">
        <f aca="true" t="shared" si="3" ref="J22:J44">L22</f>
        <v>#N/A</v>
      </c>
      <c r="K22" s="19"/>
      <c r="L22" s="12" t="e">
        <f t="shared" si="2"/>
        <v>#N/A</v>
      </c>
    </row>
    <row r="23" spans="1:12" ht="19.5" customHeight="1">
      <c r="A23" s="11">
        <v>31</v>
      </c>
      <c r="B23" s="22" t="s">
        <v>64</v>
      </c>
      <c r="C23" s="22" t="s">
        <v>65</v>
      </c>
      <c r="D23" s="32" t="s">
        <v>10</v>
      </c>
      <c r="E23" s="30" t="s">
        <v>7</v>
      </c>
      <c r="F23" s="24" t="s">
        <v>202</v>
      </c>
      <c r="G23" s="15">
        <v>0.000606712962962963</v>
      </c>
      <c r="H23" s="14"/>
      <c r="I23" s="14">
        <f aca="true" t="shared" si="4" ref="I23:I43">SUM(G23:H23)</f>
        <v>0.000606712962962963</v>
      </c>
      <c r="J23" s="12">
        <f t="shared" si="3"/>
        <v>47</v>
      </c>
      <c r="K23" s="19"/>
      <c r="L23" s="12">
        <f t="shared" si="2"/>
        <v>47</v>
      </c>
    </row>
    <row r="24" spans="1:12" ht="19.5" customHeight="1">
      <c r="A24" s="13">
        <v>32</v>
      </c>
      <c r="B24" s="23" t="s">
        <v>66</v>
      </c>
      <c r="C24" s="23" t="s">
        <v>41</v>
      </c>
      <c r="D24" s="23" t="s">
        <v>8</v>
      </c>
      <c r="E24" s="24" t="s">
        <v>7</v>
      </c>
      <c r="F24" s="30" t="s">
        <v>202</v>
      </c>
      <c r="G24" s="15">
        <v>0.0005049768518518518</v>
      </c>
      <c r="H24" s="14"/>
      <c r="I24" s="14">
        <f t="shared" si="4"/>
        <v>0.0005049768518518518</v>
      </c>
      <c r="J24" s="12">
        <f t="shared" si="3"/>
        <v>5</v>
      </c>
      <c r="K24" s="19"/>
      <c r="L24" s="12">
        <f t="shared" si="2"/>
        <v>5</v>
      </c>
    </row>
    <row r="25" spans="1:12" ht="19.5" customHeight="1">
      <c r="A25" s="11">
        <v>33</v>
      </c>
      <c r="B25" s="33" t="s">
        <v>67</v>
      </c>
      <c r="C25" s="33" t="s">
        <v>68</v>
      </c>
      <c r="D25" s="41" t="s">
        <v>70</v>
      </c>
      <c r="E25" s="34" t="s">
        <v>7</v>
      </c>
      <c r="F25" s="34" t="s">
        <v>203</v>
      </c>
      <c r="G25" s="15">
        <v>0.0007111111111111111</v>
      </c>
      <c r="H25" s="14"/>
      <c r="I25" s="14">
        <f t="shared" si="4"/>
        <v>0.0007111111111111111</v>
      </c>
      <c r="J25" s="12">
        <f t="shared" si="3"/>
        <v>81</v>
      </c>
      <c r="K25" s="19"/>
      <c r="L25" s="12">
        <f t="shared" si="2"/>
        <v>81</v>
      </c>
    </row>
    <row r="26" spans="1:12" ht="19.5" customHeight="1">
      <c r="A26" s="11">
        <v>34</v>
      </c>
      <c r="B26" s="26" t="s">
        <v>69</v>
      </c>
      <c r="C26" s="26" t="s">
        <v>21</v>
      </c>
      <c r="D26" s="23" t="s">
        <v>70</v>
      </c>
      <c r="E26" s="24" t="s">
        <v>7</v>
      </c>
      <c r="F26" s="30" t="s">
        <v>202</v>
      </c>
      <c r="G26" s="15">
        <v>0.0005951388888888889</v>
      </c>
      <c r="H26" s="14"/>
      <c r="I26" s="14">
        <f t="shared" si="4"/>
        <v>0.0005951388888888889</v>
      </c>
      <c r="J26" s="12">
        <f t="shared" si="3"/>
        <v>41</v>
      </c>
      <c r="K26" s="19"/>
      <c r="L26" s="12">
        <f t="shared" si="2"/>
        <v>41</v>
      </c>
    </row>
    <row r="27" spans="1:12" ht="19.5" customHeight="1">
      <c r="A27" s="11">
        <v>35</v>
      </c>
      <c r="B27" s="22" t="s">
        <v>71</v>
      </c>
      <c r="C27" s="22" t="s">
        <v>72</v>
      </c>
      <c r="D27" s="22" t="s">
        <v>73</v>
      </c>
      <c r="E27" s="25" t="s">
        <v>7</v>
      </c>
      <c r="F27" s="30" t="s">
        <v>202</v>
      </c>
      <c r="G27" s="15">
        <v>0.0005974537037037037</v>
      </c>
      <c r="H27" s="14"/>
      <c r="I27" s="14">
        <f t="shared" si="4"/>
        <v>0.0005974537037037037</v>
      </c>
      <c r="J27" s="12">
        <f t="shared" si="3"/>
        <v>42</v>
      </c>
      <c r="K27" s="19"/>
      <c r="L27" s="12">
        <f t="shared" si="2"/>
        <v>42</v>
      </c>
    </row>
    <row r="28" spans="1:12" ht="19.5" customHeight="1">
      <c r="A28" s="11">
        <v>36</v>
      </c>
      <c r="B28" s="23" t="s">
        <v>74</v>
      </c>
      <c r="C28" s="23" t="s">
        <v>75</v>
      </c>
      <c r="D28" s="23" t="s">
        <v>76</v>
      </c>
      <c r="E28" s="30" t="s">
        <v>7</v>
      </c>
      <c r="F28" s="30" t="s">
        <v>202</v>
      </c>
      <c r="G28" s="15">
        <v>0.000484837962962963</v>
      </c>
      <c r="H28" s="14"/>
      <c r="I28" s="14">
        <f t="shared" si="4"/>
        <v>0.000484837962962963</v>
      </c>
      <c r="J28" s="12">
        <f t="shared" si="3"/>
        <v>2</v>
      </c>
      <c r="K28" s="19"/>
      <c r="L28" s="12">
        <f t="shared" si="2"/>
        <v>2</v>
      </c>
    </row>
    <row r="29" spans="1:12" ht="19.5" customHeight="1">
      <c r="A29" s="13">
        <v>37</v>
      </c>
      <c r="B29" s="23" t="s">
        <v>77</v>
      </c>
      <c r="C29" s="23" t="s">
        <v>24</v>
      </c>
      <c r="D29" s="23" t="s">
        <v>78</v>
      </c>
      <c r="E29" s="30" t="s">
        <v>9</v>
      </c>
      <c r="F29" s="28" t="s">
        <v>202</v>
      </c>
      <c r="G29" s="15">
        <v>0.0007902777777777778</v>
      </c>
      <c r="H29" s="14"/>
      <c r="I29" s="14">
        <f t="shared" si="4"/>
        <v>0.0007902777777777778</v>
      </c>
      <c r="J29" s="12">
        <f t="shared" si="3"/>
        <v>88</v>
      </c>
      <c r="K29" s="19"/>
      <c r="L29" s="12">
        <f t="shared" si="2"/>
        <v>88</v>
      </c>
    </row>
    <row r="30" spans="1:12" ht="19.5" customHeight="1">
      <c r="A30" s="11">
        <v>38</v>
      </c>
      <c r="B30" s="23" t="s">
        <v>79</v>
      </c>
      <c r="C30" s="23" t="s">
        <v>80</v>
      </c>
      <c r="D30" s="23" t="s">
        <v>81</v>
      </c>
      <c r="E30" s="24" t="s">
        <v>7</v>
      </c>
      <c r="F30" s="24" t="s">
        <v>201</v>
      </c>
      <c r="G30" s="15">
        <v>0.0005399305555555555</v>
      </c>
      <c r="H30" s="14"/>
      <c r="I30" s="14">
        <f t="shared" si="4"/>
        <v>0.0005399305555555555</v>
      </c>
      <c r="J30" s="12">
        <f t="shared" si="3"/>
        <v>16</v>
      </c>
      <c r="K30" s="19"/>
      <c r="L30" s="12">
        <f t="shared" si="2"/>
        <v>16</v>
      </c>
    </row>
    <row r="31" spans="1:12" ht="19.5" customHeight="1">
      <c r="A31" s="11">
        <v>39</v>
      </c>
      <c r="B31" s="23" t="s">
        <v>82</v>
      </c>
      <c r="C31" s="23" t="s">
        <v>45</v>
      </c>
      <c r="D31" s="23" t="s">
        <v>83</v>
      </c>
      <c r="E31" s="24" t="s">
        <v>7</v>
      </c>
      <c r="F31" s="24" t="s">
        <v>202</v>
      </c>
      <c r="G31" s="15" t="s">
        <v>209</v>
      </c>
      <c r="H31" s="14"/>
      <c r="I31" s="14"/>
      <c r="J31" s="12" t="e">
        <f t="shared" si="3"/>
        <v>#N/A</v>
      </c>
      <c r="K31" s="19"/>
      <c r="L31" s="12" t="e">
        <f t="shared" si="2"/>
        <v>#N/A</v>
      </c>
    </row>
    <row r="32" spans="1:12" ht="19.5" customHeight="1">
      <c r="A32" s="11">
        <v>41</v>
      </c>
      <c r="B32" s="26" t="s">
        <v>84</v>
      </c>
      <c r="C32" s="26" t="s">
        <v>45</v>
      </c>
      <c r="D32" s="23" t="s">
        <v>85</v>
      </c>
      <c r="E32" s="24" t="s">
        <v>7</v>
      </c>
      <c r="F32" s="24" t="s">
        <v>202</v>
      </c>
      <c r="G32" s="15">
        <v>0.0005804398148148148</v>
      </c>
      <c r="H32" s="14"/>
      <c r="I32" s="14">
        <f t="shared" si="4"/>
        <v>0.0005804398148148148</v>
      </c>
      <c r="J32" s="12">
        <f t="shared" si="3"/>
        <v>29</v>
      </c>
      <c r="K32" s="19"/>
      <c r="L32" s="12">
        <f t="shared" si="2"/>
        <v>29</v>
      </c>
    </row>
    <row r="33" spans="1:12" ht="19.5" customHeight="1">
      <c r="A33" s="11">
        <v>44</v>
      </c>
      <c r="B33" s="23" t="s">
        <v>88</v>
      </c>
      <c r="C33" s="23" t="s">
        <v>89</v>
      </c>
      <c r="D33" s="23" t="s">
        <v>43</v>
      </c>
      <c r="E33" s="24" t="s">
        <v>7</v>
      </c>
      <c r="F33" s="24" t="s">
        <v>202</v>
      </c>
      <c r="G33" s="15" t="s">
        <v>209</v>
      </c>
      <c r="H33" s="14"/>
      <c r="I33" s="14"/>
      <c r="J33" s="12" t="e">
        <f t="shared" si="3"/>
        <v>#N/A</v>
      </c>
      <c r="K33" s="19"/>
      <c r="L33" s="12" t="e">
        <f t="shared" si="2"/>
        <v>#N/A</v>
      </c>
    </row>
    <row r="34" spans="1:12" ht="19.5" customHeight="1">
      <c r="A34" s="13">
        <v>47</v>
      </c>
      <c r="B34" s="23" t="s">
        <v>90</v>
      </c>
      <c r="C34" s="23" t="s">
        <v>38</v>
      </c>
      <c r="D34" s="23" t="s">
        <v>39</v>
      </c>
      <c r="E34" s="24" t="s">
        <v>9</v>
      </c>
      <c r="F34" s="30" t="s">
        <v>202</v>
      </c>
      <c r="G34" s="15">
        <v>0.0009625000000000001</v>
      </c>
      <c r="H34" s="14"/>
      <c r="I34" s="14">
        <f t="shared" si="4"/>
        <v>0.0009625000000000001</v>
      </c>
      <c r="J34" s="12">
        <f t="shared" si="3"/>
        <v>96</v>
      </c>
      <c r="K34" s="19"/>
      <c r="L34" s="12">
        <f t="shared" si="2"/>
        <v>96</v>
      </c>
    </row>
    <row r="35" spans="1:12" ht="19.5" customHeight="1">
      <c r="A35" s="11">
        <v>48</v>
      </c>
      <c r="B35" s="32" t="s">
        <v>91</v>
      </c>
      <c r="C35" s="32" t="s">
        <v>92</v>
      </c>
      <c r="D35" s="32" t="s">
        <v>93</v>
      </c>
      <c r="E35" s="24" t="s">
        <v>7</v>
      </c>
      <c r="F35" s="30" t="s">
        <v>202</v>
      </c>
      <c r="G35" s="15" t="s">
        <v>209</v>
      </c>
      <c r="H35" s="14"/>
      <c r="I35" s="14"/>
      <c r="J35" s="12" t="e">
        <f t="shared" si="3"/>
        <v>#N/A</v>
      </c>
      <c r="K35" s="19"/>
      <c r="L35" s="12" t="e">
        <f t="shared" si="2"/>
        <v>#N/A</v>
      </c>
    </row>
    <row r="36" spans="1:12" ht="19.5" customHeight="1">
      <c r="A36" s="11">
        <v>49</v>
      </c>
      <c r="B36" s="32" t="s">
        <v>94</v>
      </c>
      <c r="C36" s="32" t="s">
        <v>89</v>
      </c>
      <c r="D36" s="32" t="s">
        <v>93</v>
      </c>
      <c r="E36" s="24" t="s">
        <v>7</v>
      </c>
      <c r="F36" s="30" t="s">
        <v>202</v>
      </c>
      <c r="G36" s="15">
        <v>0.0005388888888888889</v>
      </c>
      <c r="H36" s="14"/>
      <c r="I36" s="14">
        <f t="shared" si="4"/>
        <v>0.0005388888888888889</v>
      </c>
      <c r="J36" s="12">
        <f t="shared" si="3"/>
        <v>15</v>
      </c>
      <c r="K36" s="19"/>
      <c r="L36" s="12">
        <f t="shared" si="2"/>
        <v>15</v>
      </c>
    </row>
    <row r="37" spans="1:12" ht="19.5" customHeight="1">
      <c r="A37" s="11">
        <v>50</v>
      </c>
      <c r="B37" s="23" t="s">
        <v>95</v>
      </c>
      <c r="C37" s="23" t="s">
        <v>21</v>
      </c>
      <c r="D37" s="32" t="s">
        <v>46</v>
      </c>
      <c r="E37" s="24" t="s">
        <v>7</v>
      </c>
      <c r="F37" s="24" t="s">
        <v>201</v>
      </c>
      <c r="G37" s="15">
        <v>0.00058125</v>
      </c>
      <c r="H37" s="14"/>
      <c r="I37" s="14">
        <f t="shared" si="4"/>
        <v>0.00058125</v>
      </c>
      <c r="J37" s="12">
        <f t="shared" si="3"/>
        <v>31</v>
      </c>
      <c r="K37" s="19"/>
      <c r="L37" s="12">
        <f t="shared" si="2"/>
        <v>31</v>
      </c>
    </row>
    <row r="38" spans="1:12" ht="19.5" customHeight="1">
      <c r="A38" s="11">
        <v>51</v>
      </c>
      <c r="B38" s="23" t="s">
        <v>96</v>
      </c>
      <c r="C38" s="23" t="s">
        <v>29</v>
      </c>
      <c r="D38" s="23" t="s">
        <v>39</v>
      </c>
      <c r="E38" s="24" t="s">
        <v>7</v>
      </c>
      <c r="F38" s="28" t="s">
        <v>201</v>
      </c>
      <c r="G38" s="15" t="s">
        <v>209</v>
      </c>
      <c r="H38" s="14"/>
      <c r="I38" s="14"/>
      <c r="J38" s="12" t="e">
        <f t="shared" si="3"/>
        <v>#N/A</v>
      </c>
      <c r="K38" s="19"/>
      <c r="L38" s="12" t="e">
        <f t="shared" si="2"/>
        <v>#N/A</v>
      </c>
    </row>
    <row r="39" spans="1:12" ht="19.5" customHeight="1">
      <c r="A39" s="13">
        <v>52</v>
      </c>
      <c r="B39" s="23" t="s">
        <v>97</v>
      </c>
      <c r="C39" s="29" t="s">
        <v>98</v>
      </c>
      <c r="D39" s="27" t="s">
        <v>99</v>
      </c>
      <c r="E39" s="24" t="s">
        <v>7</v>
      </c>
      <c r="F39" s="30" t="s">
        <v>202</v>
      </c>
      <c r="G39" s="15">
        <v>0.0005350694444444445</v>
      </c>
      <c r="H39" s="14"/>
      <c r="I39" s="14">
        <f t="shared" si="4"/>
        <v>0.0005350694444444445</v>
      </c>
      <c r="J39" s="12">
        <f t="shared" si="3"/>
        <v>14</v>
      </c>
      <c r="K39" s="19"/>
      <c r="L39" s="12">
        <f t="shared" si="2"/>
        <v>14</v>
      </c>
    </row>
    <row r="40" spans="1:12" ht="19.5" customHeight="1">
      <c r="A40" s="11">
        <v>53</v>
      </c>
      <c r="B40" s="23" t="s">
        <v>100</v>
      </c>
      <c r="C40" s="22" t="s">
        <v>17</v>
      </c>
      <c r="D40" s="27" t="s">
        <v>99</v>
      </c>
      <c r="E40" s="24" t="s">
        <v>7</v>
      </c>
      <c r="F40" s="30" t="s">
        <v>202</v>
      </c>
      <c r="G40" s="15">
        <v>0.0006168981481481481</v>
      </c>
      <c r="H40" s="14"/>
      <c r="I40" s="14">
        <f t="shared" si="4"/>
        <v>0.0006168981481481481</v>
      </c>
      <c r="J40" s="12">
        <f t="shared" si="3"/>
        <v>53</v>
      </c>
      <c r="K40" s="19"/>
      <c r="L40" s="12">
        <f t="shared" si="2"/>
        <v>53</v>
      </c>
    </row>
    <row r="41" spans="1:12" ht="19.5" customHeight="1">
      <c r="A41" s="11">
        <v>54</v>
      </c>
      <c r="B41" s="23" t="s">
        <v>101</v>
      </c>
      <c r="C41" s="23" t="s">
        <v>65</v>
      </c>
      <c r="D41" s="27" t="s">
        <v>99</v>
      </c>
      <c r="E41" s="24" t="s">
        <v>9</v>
      </c>
      <c r="F41" s="30" t="s">
        <v>202</v>
      </c>
      <c r="G41" s="15">
        <v>0.0008096064814814815</v>
      </c>
      <c r="H41" s="14"/>
      <c r="I41" s="14">
        <f t="shared" si="4"/>
        <v>0.0008096064814814815</v>
      </c>
      <c r="J41" s="12">
        <f t="shared" si="3"/>
        <v>91</v>
      </c>
      <c r="K41" s="19"/>
      <c r="L41" s="12">
        <f t="shared" si="2"/>
        <v>91</v>
      </c>
    </row>
    <row r="42" spans="1:12" ht="19.5" customHeight="1">
      <c r="A42" s="11">
        <v>55</v>
      </c>
      <c r="B42" s="22" t="s">
        <v>102</v>
      </c>
      <c r="C42" s="22" t="s">
        <v>103</v>
      </c>
      <c r="D42" s="22" t="s">
        <v>73</v>
      </c>
      <c r="E42" s="25" t="s">
        <v>7</v>
      </c>
      <c r="F42" s="30" t="s">
        <v>202</v>
      </c>
      <c r="G42" s="15">
        <v>0.0006130787037037037</v>
      </c>
      <c r="H42" s="14"/>
      <c r="I42" s="14">
        <f t="shared" si="4"/>
        <v>0.0006130787037037037</v>
      </c>
      <c r="J42" s="12">
        <f t="shared" si="3"/>
        <v>52</v>
      </c>
      <c r="K42" s="19"/>
      <c r="L42" s="12">
        <f t="shared" si="2"/>
        <v>52</v>
      </c>
    </row>
    <row r="43" spans="1:12" ht="19.5" customHeight="1">
      <c r="A43" s="11">
        <v>60</v>
      </c>
      <c r="B43" s="23" t="s">
        <v>105</v>
      </c>
      <c r="C43" s="23" t="s">
        <v>29</v>
      </c>
      <c r="D43" s="27" t="s">
        <v>18</v>
      </c>
      <c r="E43" s="24" t="s">
        <v>9</v>
      </c>
      <c r="F43" s="24" t="s">
        <v>202</v>
      </c>
      <c r="G43" s="15">
        <v>0.0007179398148148149</v>
      </c>
      <c r="H43" s="14"/>
      <c r="I43" s="14">
        <f t="shared" si="4"/>
        <v>0.0007179398148148149</v>
      </c>
      <c r="J43" s="12">
        <f t="shared" si="3"/>
        <v>82</v>
      </c>
      <c r="K43" s="19"/>
      <c r="L43" s="12">
        <f t="shared" si="2"/>
        <v>82</v>
      </c>
    </row>
    <row r="44" spans="1:12" ht="19.5" customHeight="1">
      <c r="A44" s="13">
        <v>62</v>
      </c>
      <c r="B44" s="23" t="s">
        <v>108</v>
      </c>
      <c r="C44" s="23" t="s">
        <v>98</v>
      </c>
      <c r="D44" s="23" t="s">
        <v>27</v>
      </c>
      <c r="E44" s="24" t="s">
        <v>7</v>
      </c>
      <c r="F44" s="24" t="s">
        <v>201</v>
      </c>
      <c r="G44" s="15" t="s">
        <v>209</v>
      </c>
      <c r="H44" s="14"/>
      <c r="I44" s="14"/>
      <c r="J44" s="12" t="e">
        <f t="shared" si="3"/>
        <v>#N/A</v>
      </c>
      <c r="K44" s="19"/>
      <c r="L44" s="12" t="e">
        <f t="shared" si="2"/>
        <v>#N/A</v>
      </c>
    </row>
    <row r="45" spans="1:12" ht="19.5" customHeight="1">
      <c r="A45" s="11">
        <v>64</v>
      </c>
      <c r="B45" s="23" t="s">
        <v>109</v>
      </c>
      <c r="C45" s="23" t="s">
        <v>110</v>
      </c>
      <c r="D45" s="23" t="s">
        <v>27</v>
      </c>
      <c r="E45" s="24" t="s">
        <v>7</v>
      </c>
      <c r="F45" s="24" t="s">
        <v>202</v>
      </c>
      <c r="G45" s="15" t="s">
        <v>209</v>
      </c>
      <c r="H45" s="14"/>
      <c r="I45" s="14"/>
      <c r="J45" s="12" t="e">
        <f aca="true" t="shared" si="5" ref="J45:J65">L45</f>
        <v>#N/A</v>
      </c>
      <c r="K45" s="19"/>
      <c r="L45" s="12" t="e">
        <f t="shared" si="2"/>
        <v>#N/A</v>
      </c>
    </row>
    <row r="46" spans="1:12" ht="19.5" customHeight="1">
      <c r="A46" s="11">
        <v>66</v>
      </c>
      <c r="B46" s="23" t="s">
        <v>111</v>
      </c>
      <c r="C46" s="23" t="s">
        <v>112</v>
      </c>
      <c r="D46" s="23" t="s">
        <v>78</v>
      </c>
      <c r="E46" s="24" t="s">
        <v>7</v>
      </c>
      <c r="F46" s="24" t="s">
        <v>201</v>
      </c>
      <c r="G46" s="15">
        <v>0.0005512731481481482</v>
      </c>
      <c r="H46" s="14"/>
      <c r="I46" s="14">
        <f aca="true" t="shared" si="6" ref="I46:I65">SUM(G46:H46)</f>
        <v>0.0005512731481481482</v>
      </c>
      <c r="J46" s="12">
        <f t="shared" si="5"/>
        <v>20</v>
      </c>
      <c r="K46" s="19"/>
      <c r="L46" s="12">
        <f t="shared" si="2"/>
        <v>20</v>
      </c>
    </row>
    <row r="47" spans="1:12" ht="19.5" customHeight="1">
      <c r="A47" s="13">
        <v>67</v>
      </c>
      <c r="B47" s="23" t="s">
        <v>113</v>
      </c>
      <c r="C47" s="23" t="s">
        <v>26</v>
      </c>
      <c r="D47" s="23" t="s">
        <v>114</v>
      </c>
      <c r="E47" s="24" t="s">
        <v>7</v>
      </c>
      <c r="F47" s="24" t="s">
        <v>202</v>
      </c>
      <c r="G47" s="15">
        <v>0.0005913194444444444</v>
      </c>
      <c r="H47" s="14"/>
      <c r="I47" s="14">
        <f t="shared" si="6"/>
        <v>0.0005913194444444444</v>
      </c>
      <c r="J47" s="12">
        <f t="shared" si="5"/>
        <v>37</v>
      </c>
      <c r="K47" s="19"/>
      <c r="L47" s="12">
        <f t="shared" si="2"/>
        <v>37</v>
      </c>
    </row>
    <row r="48" spans="1:12" ht="19.5" customHeight="1">
      <c r="A48" s="11">
        <v>68</v>
      </c>
      <c r="B48" s="23" t="s">
        <v>115</v>
      </c>
      <c r="C48" s="23" t="s">
        <v>19</v>
      </c>
      <c r="D48" s="23" t="s">
        <v>70</v>
      </c>
      <c r="E48" s="24" t="s">
        <v>7</v>
      </c>
      <c r="F48" s="28" t="s">
        <v>201</v>
      </c>
      <c r="G48" s="15">
        <v>0.0008090277777777779</v>
      </c>
      <c r="H48" s="14"/>
      <c r="I48" s="14">
        <f t="shared" si="6"/>
        <v>0.0008090277777777779</v>
      </c>
      <c r="J48" s="12">
        <f t="shared" si="5"/>
        <v>90</v>
      </c>
      <c r="K48" s="19"/>
      <c r="L48" s="12">
        <f t="shared" si="2"/>
        <v>90</v>
      </c>
    </row>
    <row r="49" spans="1:12" ht="19.5" customHeight="1">
      <c r="A49" s="11">
        <v>69</v>
      </c>
      <c r="B49" s="26" t="s">
        <v>116</v>
      </c>
      <c r="C49" s="26" t="s">
        <v>26</v>
      </c>
      <c r="D49" s="26" t="s">
        <v>117</v>
      </c>
      <c r="E49" s="24" t="s">
        <v>7</v>
      </c>
      <c r="F49" s="31" t="s">
        <v>202</v>
      </c>
      <c r="G49" s="15">
        <v>0.0006211805555555556</v>
      </c>
      <c r="H49" s="14"/>
      <c r="I49" s="14">
        <f t="shared" si="6"/>
        <v>0.0006211805555555556</v>
      </c>
      <c r="J49" s="12">
        <f t="shared" si="5"/>
        <v>55</v>
      </c>
      <c r="K49" s="19"/>
      <c r="L49" s="12">
        <f t="shared" si="2"/>
        <v>55</v>
      </c>
    </row>
    <row r="50" spans="1:12" ht="19.5" customHeight="1">
      <c r="A50" s="11">
        <v>71</v>
      </c>
      <c r="B50" s="23" t="s">
        <v>118</v>
      </c>
      <c r="C50" s="23" t="s">
        <v>63</v>
      </c>
      <c r="D50" s="32" t="s">
        <v>10</v>
      </c>
      <c r="E50" s="24" t="s">
        <v>7</v>
      </c>
      <c r="F50" s="28" t="s">
        <v>201</v>
      </c>
      <c r="G50" s="15">
        <v>0.0007199074074074074</v>
      </c>
      <c r="H50" s="14"/>
      <c r="I50" s="14">
        <f t="shared" si="6"/>
        <v>0.0007199074074074074</v>
      </c>
      <c r="J50" s="12">
        <f t="shared" si="5"/>
        <v>83</v>
      </c>
      <c r="K50" s="19"/>
      <c r="L50" s="12">
        <f t="shared" si="2"/>
        <v>83</v>
      </c>
    </row>
    <row r="51" spans="1:12" ht="19.5" customHeight="1">
      <c r="A51" s="13">
        <v>72</v>
      </c>
      <c r="B51" s="35" t="s">
        <v>119</v>
      </c>
      <c r="C51" s="35" t="s">
        <v>26</v>
      </c>
      <c r="D51" s="32" t="s">
        <v>10</v>
      </c>
      <c r="E51" s="30" t="s">
        <v>7</v>
      </c>
      <c r="F51" s="24" t="s">
        <v>202</v>
      </c>
      <c r="G51" s="15">
        <v>0.0005728009259259259</v>
      </c>
      <c r="H51" s="14"/>
      <c r="I51" s="14">
        <f t="shared" si="6"/>
        <v>0.0005728009259259259</v>
      </c>
      <c r="J51" s="12">
        <f t="shared" si="5"/>
        <v>28</v>
      </c>
      <c r="K51" s="19"/>
      <c r="L51" s="12">
        <f t="shared" si="2"/>
        <v>28</v>
      </c>
    </row>
    <row r="52" spans="1:12" ht="19.5" customHeight="1">
      <c r="A52" s="11">
        <v>73</v>
      </c>
      <c r="B52" s="37" t="s">
        <v>120</v>
      </c>
      <c r="C52" s="38" t="s">
        <v>121</v>
      </c>
      <c r="D52" s="38" t="s">
        <v>43</v>
      </c>
      <c r="E52" s="34" t="s">
        <v>7</v>
      </c>
      <c r="F52" s="34" t="s">
        <v>203</v>
      </c>
      <c r="G52" s="15">
        <v>0.0009858796296296297</v>
      </c>
      <c r="H52" s="14"/>
      <c r="I52" s="14">
        <f t="shared" si="6"/>
        <v>0.0009858796296296297</v>
      </c>
      <c r="J52" s="12">
        <f t="shared" si="5"/>
        <v>98</v>
      </c>
      <c r="K52" s="19"/>
      <c r="L52" s="12">
        <f t="shared" si="2"/>
        <v>98</v>
      </c>
    </row>
    <row r="53" spans="1:12" ht="19.5" customHeight="1">
      <c r="A53" s="11">
        <v>76</v>
      </c>
      <c r="B53" s="23" t="s">
        <v>123</v>
      </c>
      <c r="C53" s="23" t="s">
        <v>98</v>
      </c>
      <c r="D53" s="23" t="s">
        <v>124</v>
      </c>
      <c r="E53" s="24" t="s">
        <v>7</v>
      </c>
      <c r="F53" s="24" t="s">
        <v>201</v>
      </c>
      <c r="G53" s="15">
        <v>0.0006395833333333333</v>
      </c>
      <c r="H53" s="14"/>
      <c r="I53" s="14">
        <f t="shared" si="6"/>
        <v>0.0006395833333333333</v>
      </c>
      <c r="J53" s="12">
        <f t="shared" si="5"/>
        <v>66</v>
      </c>
      <c r="K53" s="19"/>
      <c r="L53" s="12">
        <f t="shared" si="2"/>
        <v>66</v>
      </c>
    </row>
    <row r="54" spans="1:12" ht="19.5" customHeight="1">
      <c r="A54" s="13">
        <v>77</v>
      </c>
      <c r="B54" s="23" t="s">
        <v>125</v>
      </c>
      <c r="C54" s="23" t="s">
        <v>126</v>
      </c>
      <c r="D54" s="32" t="s">
        <v>46</v>
      </c>
      <c r="E54" s="24" t="s">
        <v>7</v>
      </c>
      <c r="F54" s="24" t="s">
        <v>201</v>
      </c>
      <c r="G54" s="15">
        <v>0.0011732638888888888</v>
      </c>
      <c r="H54" s="14"/>
      <c r="I54" s="14">
        <f t="shared" si="6"/>
        <v>0.0011732638888888888</v>
      </c>
      <c r="J54" s="12">
        <f t="shared" si="5"/>
        <v>100</v>
      </c>
      <c r="K54" s="19"/>
      <c r="L54" s="12">
        <f t="shared" si="2"/>
        <v>100</v>
      </c>
    </row>
    <row r="55" spans="1:12" ht="19.5" customHeight="1">
      <c r="A55" s="11">
        <v>78</v>
      </c>
      <c r="B55" s="23" t="s">
        <v>127</v>
      </c>
      <c r="C55" s="23" t="s">
        <v>16</v>
      </c>
      <c r="D55" s="23" t="s">
        <v>61</v>
      </c>
      <c r="E55" s="24" t="s">
        <v>7</v>
      </c>
      <c r="F55" s="24" t="s">
        <v>202</v>
      </c>
      <c r="G55" s="15">
        <v>0.0006752314814814815</v>
      </c>
      <c r="H55" s="14"/>
      <c r="I55" s="14">
        <f t="shared" si="6"/>
        <v>0.0006752314814814815</v>
      </c>
      <c r="J55" s="12">
        <f t="shared" si="5"/>
        <v>75</v>
      </c>
      <c r="K55" s="19"/>
      <c r="L55" s="12">
        <f t="shared" si="2"/>
        <v>75</v>
      </c>
    </row>
    <row r="56" spans="1:12" ht="19.5" customHeight="1">
      <c r="A56" s="11">
        <v>79</v>
      </c>
      <c r="B56" s="27" t="s">
        <v>128</v>
      </c>
      <c r="C56" s="22" t="s">
        <v>129</v>
      </c>
      <c r="D56" s="27" t="s">
        <v>130</v>
      </c>
      <c r="E56" s="24" t="s">
        <v>7</v>
      </c>
      <c r="F56" s="28" t="s">
        <v>202</v>
      </c>
      <c r="G56" s="15">
        <v>0.0006325231481481481</v>
      </c>
      <c r="H56" s="14"/>
      <c r="I56" s="14">
        <f t="shared" si="6"/>
        <v>0.0006325231481481481</v>
      </c>
      <c r="J56" s="12">
        <f t="shared" si="5"/>
        <v>62</v>
      </c>
      <c r="K56" s="19"/>
      <c r="L56" s="12">
        <f t="shared" si="2"/>
        <v>62</v>
      </c>
    </row>
    <row r="57" spans="1:12" ht="19.5" customHeight="1">
      <c r="A57" s="11">
        <v>80</v>
      </c>
      <c r="B57" s="23" t="s">
        <v>131</v>
      </c>
      <c r="C57" s="23" t="s">
        <v>21</v>
      </c>
      <c r="D57" s="23" t="s">
        <v>8</v>
      </c>
      <c r="E57" s="24" t="s">
        <v>7</v>
      </c>
      <c r="F57" s="30" t="s">
        <v>202</v>
      </c>
      <c r="G57" s="15" t="s">
        <v>209</v>
      </c>
      <c r="H57" s="14"/>
      <c r="I57" s="14"/>
      <c r="J57" s="12" t="e">
        <f t="shared" si="5"/>
        <v>#N/A</v>
      </c>
      <c r="K57" s="19"/>
      <c r="L57" s="12" t="e">
        <f t="shared" si="2"/>
        <v>#N/A</v>
      </c>
    </row>
    <row r="58" spans="1:12" ht="19.5" customHeight="1">
      <c r="A58" s="11">
        <v>81</v>
      </c>
      <c r="B58" s="23" t="s">
        <v>132</v>
      </c>
      <c r="C58" s="23" t="s">
        <v>133</v>
      </c>
      <c r="D58" s="23" t="s">
        <v>39</v>
      </c>
      <c r="E58" s="24" t="s">
        <v>7</v>
      </c>
      <c r="F58" s="30" t="s">
        <v>202</v>
      </c>
      <c r="G58" s="15">
        <v>0.0007034722222222221</v>
      </c>
      <c r="H58" s="14"/>
      <c r="I58" s="14">
        <f t="shared" si="6"/>
        <v>0.0007034722222222221</v>
      </c>
      <c r="J58" s="12">
        <f t="shared" si="5"/>
        <v>80</v>
      </c>
      <c r="K58" s="19"/>
      <c r="L58" s="12">
        <f t="shared" si="2"/>
        <v>80</v>
      </c>
    </row>
    <row r="59" spans="1:12" ht="19.5" customHeight="1">
      <c r="A59" s="11">
        <v>83</v>
      </c>
      <c r="B59" s="39" t="s">
        <v>134</v>
      </c>
      <c r="C59" s="35" t="s">
        <v>19</v>
      </c>
      <c r="D59" s="27" t="s">
        <v>130</v>
      </c>
      <c r="E59" s="28" t="s">
        <v>7</v>
      </c>
      <c r="F59" s="28" t="s">
        <v>201</v>
      </c>
      <c r="G59" s="15">
        <v>0.0004966435185185185</v>
      </c>
      <c r="H59" s="14"/>
      <c r="I59" s="14">
        <f t="shared" si="6"/>
        <v>0.0004966435185185185</v>
      </c>
      <c r="J59" s="12">
        <f t="shared" si="5"/>
        <v>3</v>
      </c>
      <c r="K59" s="19"/>
      <c r="L59" s="12">
        <f t="shared" si="2"/>
        <v>3</v>
      </c>
    </row>
    <row r="60" spans="1:12" ht="19.5" customHeight="1">
      <c r="A60" s="11">
        <v>84</v>
      </c>
      <c r="B60" s="23" t="s">
        <v>135</v>
      </c>
      <c r="C60" s="23" t="s">
        <v>45</v>
      </c>
      <c r="D60" s="23" t="s">
        <v>76</v>
      </c>
      <c r="E60" s="24" t="s">
        <v>7</v>
      </c>
      <c r="F60" s="30" t="s">
        <v>202</v>
      </c>
      <c r="G60" s="15">
        <v>0.0005898148148148148</v>
      </c>
      <c r="H60" s="14"/>
      <c r="I60" s="14">
        <f t="shared" si="6"/>
        <v>0.0005898148148148148</v>
      </c>
      <c r="J60" s="12">
        <f t="shared" si="5"/>
        <v>34</v>
      </c>
      <c r="K60" s="19"/>
      <c r="L60" s="12">
        <f t="shared" si="2"/>
        <v>34</v>
      </c>
    </row>
    <row r="61" spans="1:12" ht="19.5" customHeight="1">
      <c r="A61" s="11">
        <v>85</v>
      </c>
      <c r="B61" s="23" t="s">
        <v>136</v>
      </c>
      <c r="C61" s="23" t="s">
        <v>72</v>
      </c>
      <c r="D61" s="23" t="s">
        <v>70</v>
      </c>
      <c r="E61" s="24" t="s">
        <v>7</v>
      </c>
      <c r="F61" s="30" t="s">
        <v>202</v>
      </c>
      <c r="G61" s="15">
        <v>0.0006034722222222221</v>
      </c>
      <c r="H61" s="14"/>
      <c r="I61" s="14">
        <f t="shared" si="6"/>
        <v>0.0006034722222222221</v>
      </c>
      <c r="J61" s="12">
        <f t="shared" si="5"/>
        <v>44</v>
      </c>
      <c r="K61" s="19"/>
      <c r="L61" s="12">
        <f t="shared" si="2"/>
        <v>44</v>
      </c>
    </row>
    <row r="62" spans="1:12" ht="19.5" customHeight="1">
      <c r="A62" s="11">
        <v>86</v>
      </c>
      <c r="B62" s="23" t="s">
        <v>137</v>
      </c>
      <c r="C62" s="36" t="s">
        <v>41</v>
      </c>
      <c r="D62" s="27" t="s">
        <v>99</v>
      </c>
      <c r="E62" s="24" t="s">
        <v>7</v>
      </c>
      <c r="F62" s="30" t="s">
        <v>202</v>
      </c>
      <c r="G62" s="15" t="s">
        <v>209</v>
      </c>
      <c r="H62" s="14"/>
      <c r="I62" s="14"/>
      <c r="J62" s="12" t="e">
        <f t="shared" si="5"/>
        <v>#N/A</v>
      </c>
      <c r="K62" s="19"/>
      <c r="L62" s="12" t="e">
        <f t="shared" si="2"/>
        <v>#N/A</v>
      </c>
    </row>
    <row r="63" spans="1:12" ht="19.5" customHeight="1">
      <c r="A63" s="13">
        <v>87</v>
      </c>
      <c r="B63" s="23" t="s">
        <v>138</v>
      </c>
      <c r="C63" s="22" t="s">
        <v>19</v>
      </c>
      <c r="D63" s="27" t="s">
        <v>99</v>
      </c>
      <c r="E63" s="24" t="s">
        <v>7</v>
      </c>
      <c r="F63" s="30" t="s">
        <v>202</v>
      </c>
      <c r="G63" s="15">
        <v>0.0005053240740740739</v>
      </c>
      <c r="H63" s="14"/>
      <c r="I63" s="14">
        <f t="shared" si="6"/>
        <v>0.0005053240740740739</v>
      </c>
      <c r="J63" s="12">
        <f t="shared" si="5"/>
        <v>6</v>
      </c>
      <c r="K63" s="19"/>
      <c r="L63" s="12">
        <f t="shared" si="2"/>
        <v>6</v>
      </c>
    </row>
    <row r="64" spans="1:12" ht="19.5" customHeight="1">
      <c r="A64" s="11">
        <v>89</v>
      </c>
      <c r="B64" s="23" t="s">
        <v>139</v>
      </c>
      <c r="C64" s="22" t="s">
        <v>41</v>
      </c>
      <c r="D64" s="27" t="s">
        <v>99</v>
      </c>
      <c r="E64" s="24" t="s">
        <v>7</v>
      </c>
      <c r="F64" s="30" t="s">
        <v>202</v>
      </c>
      <c r="G64" s="15">
        <v>0.0006493055555555556</v>
      </c>
      <c r="H64" s="14"/>
      <c r="I64" s="14">
        <f t="shared" si="6"/>
        <v>0.0006493055555555556</v>
      </c>
      <c r="J64" s="12">
        <f t="shared" si="5"/>
        <v>68</v>
      </c>
      <c r="K64" s="19"/>
      <c r="L64" s="12">
        <f t="shared" si="2"/>
        <v>68</v>
      </c>
    </row>
    <row r="65" spans="1:12" ht="19.5" customHeight="1">
      <c r="A65" s="11">
        <v>91</v>
      </c>
      <c r="B65" s="23" t="s">
        <v>140</v>
      </c>
      <c r="C65" s="23" t="s">
        <v>107</v>
      </c>
      <c r="D65" s="23" t="s">
        <v>70</v>
      </c>
      <c r="E65" s="24" t="s">
        <v>7</v>
      </c>
      <c r="F65" s="30" t="s">
        <v>202</v>
      </c>
      <c r="G65" s="15">
        <v>0.0006501157407407407</v>
      </c>
      <c r="H65" s="14"/>
      <c r="I65" s="14">
        <f t="shared" si="6"/>
        <v>0.0006501157407407407</v>
      </c>
      <c r="J65" s="12">
        <f t="shared" si="5"/>
        <v>69</v>
      </c>
      <c r="K65" s="19"/>
      <c r="L65" s="12">
        <f t="shared" si="2"/>
        <v>69</v>
      </c>
    </row>
    <row r="66" spans="1:12" ht="19.5" customHeight="1">
      <c r="A66" s="11">
        <v>93</v>
      </c>
      <c r="B66" s="23" t="s">
        <v>141</v>
      </c>
      <c r="C66" s="23" t="s">
        <v>16</v>
      </c>
      <c r="D66" s="23"/>
      <c r="E66" s="24" t="s">
        <v>7</v>
      </c>
      <c r="F66" s="30" t="s">
        <v>202</v>
      </c>
      <c r="G66" s="15">
        <v>0.0006246527777777777</v>
      </c>
      <c r="H66" s="14"/>
      <c r="I66" s="14">
        <f aca="true" t="shared" si="7" ref="I66:I89">SUM(G66:H66)</f>
        <v>0.0006246527777777777</v>
      </c>
      <c r="J66" s="12">
        <f aca="true" t="shared" si="8" ref="J66:J89">L66</f>
        <v>58</v>
      </c>
      <c r="K66" s="19"/>
      <c r="L66" s="12">
        <f t="shared" si="2"/>
        <v>58</v>
      </c>
    </row>
    <row r="67" spans="1:12" ht="19.5" customHeight="1">
      <c r="A67" s="11">
        <v>96</v>
      </c>
      <c r="B67" s="29" t="s">
        <v>142</v>
      </c>
      <c r="C67" s="29" t="s">
        <v>41</v>
      </c>
      <c r="D67" s="35" t="s">
        <v>43</v>
      </c>
      <c r="E67" s="30" t="s">
        <v>9</v>
      </c>
      <c r="F67" s="24" t="s">
        <v>202</v>
      </c>
      <c r="G67" s="15">
        <v>0.0009149305555555555</v>
      </c>
      <c r="H67" s="14"/>
      <c r="I67" s="14">
        <f t="shared" si="7"/>
        <v>0.0009149305555555555</v>
      </c>
      <c r="J67" s="12">
        <f t="shared" si="8"/>
        <v>93</v>
      </c>
      <c r="K67" s="19"/>
      <c r="L67" s="12">
        <f t="shared" si="2"/>
        <v>93</v>
      </c>
    </row>
    <row r="68" spans="1:12" ht="19.5" customHeight="1">
      <c r="A68" s="13">
        <v>97</v>
      </c>
      <c r="B68" s="23" t="s">
        <v>143</v>
      </c>
      <c r="C68" s="23" t="s">
        <v>144</v>
      </c>
      <c r="D68" s="23" t="s">
        <v>70</v>
      </c>
      <c r="E68" s="24" t="s">
        <v>7</v>
      </c>
      <c r="F68" s="30" t="s">
        <v>202</v>
      </c>
      <c r="G68" s="15">
        <v>0.0006091435185185185</v>
      </c>
      <c r="H68" s="14"/>
      <c r="I68" s="14">
        <f t="shared" si="7"/>
        <v>0.0006091435185185185</v>
      </c>
      <c r="J68" s="12">
        <f t="shared" si="8"/>
        <v>49</v>
      </c>
      <c r="K68" s="19"/>
      <c r="L68" s="12">
        <f t="shared" si="2"/>
        <v>49</v>
      </c>
    </row>
    <row r="69" spans="1:12" ht="19.5" customHeight="1">
      <c r="A69" s="11">
        <v>98</v>
      </c>
      <c r="B69" s="23" t="s">
        <v>145</v>
      </c>
      <c r="C69" s="23" t="s">
        <v>122</v>
      </c>
      <c r="D69" s="23" t="s">
        <v>146</v>
      </c>
      <c r="E69" s="24" t="s">
        <v>7</v>
      </c>
      <c r="F69" s="30" t="s">
        <v>202</v>
      </c>
      <c r="G69" s="15">
        <v>0.0005157407407407408</v>
      </c>
      <c r="H69" s="14"/>
      <c r="I69" s="14">
        <f t="shared" si="7"/>
        <v>0.0005157407407407408</v>
      </c>
      <c r="J69" s="12">
        <f t="shared" si="8"/>
        <v>9</v>
      </c>
      <c r="K69" s="19"/>
      <c r="L69" s="12">
        <f aca="true" t="shared" si="9" ref="L69:L118">RANK(I69,$I$3:$I$118,1)</f>
        <v>9</v>
      </c>
    </row>
    <row r="70" spans="1:12" ht="19.5" customHeight="1">
      <c r="A70" s="11">
        <v>99</v>
      </c>
      <c r="B70" s="23" t="s">
        <v>147</v>
      </c>
      <c r="C70" s="22" t="s">
        <v>63</v>
      </c>
      <c r="D70" s="27" t="s">
        <v>99</v>
      </c>
      <c r="E70" s="24" t="s">
        <v>7</v>
      </c>
      <c r="F70" s="30" t="s">
        <v>202</v>
      </c>
      <c r="G70" s="15">
        <v>0.0005884259259259259</v>
      </c>
      <c r="H70" s="14"/>
      <c r="I70" s="14">
        <f t="shared" si="7"/>
        <v>0.0005884259259259259</v>
      </c>
      <c r="J70" s="12">
        <f t="shared" si="8"/>
        <v>33</v>
      </c>
      <c r="K70" s="19"/>
      <c r="L70" s="12">
        <f t="shared" si="9"/>
        <v>33</v>
      </c>
    </row>
    <row r="71" spans="1:12" ht="19.5" customHeight="1">
      <c r="A71" s="13">
        <v>102</v>
      </c>
      <c r="B71" s="23" t="s">
        <v>149</v>
      </c>
      <c r="C71" s="23" t="s">
        <v>150</v>
      </c>
      <c r="D71" s="32" t="s">
        <v>10</v>
      </c>
      <c r="E71" s="30" t="s">
        <v>7</v>
      </c>
      <c r="F71" s="24" t="s">
        <v>202</v>
      </c>
      <c r="G71" s="15">
        <v>0.0004996527777777778</v>
      </c>
      <c r="H71" s="14"/>
      <c r="I71" s="14">
        <f t="shared" si="7"/>
        <v>0.0004996527777777778</v>
      </c>
      <c r="J71" s="12">
        <f t="shared" si="8"/>
        <v>4</v>
      </c>
      <c r="K71" s="19"/>
      <c r="L71" s="12">
        <f t="shared" si="9"/>
        <v>4</v>
      </c>
    </row>
    <row r="72" spans="1:12" ht="19.5" customHeight="1">
      <c r="A72" s="11">
        <v>103</v>
      </c>
      <c r="B72" s="23" t="s">
        <v>151</v>
      </c>
      <c r="C72" s="23" t="s">
        <v>65</v>
      </c>
      <c r="D72" s="23" t="s">
        <v>78</v>
      </c>
      <c r="E72" s="24" t="s">
        <v>7</v>
      </c>
      <c r="F72" s="28" t="s">
        <v>202</v>
      </c>
      <c r="G72" s="15">
        <v>0.0009453703703703703</v>
      </c>
      <c r="H72" s="14"/>
      <c r="I72" s="14">
        <f t="shared" si="7"/>
        <v>0.0009453703703703703</v>
      </c>
      <c r="J72" s="12">
        <f t="shared" si="8"/>
        <v>95</v>
      </c>
      <c r="K72" s="19"/>
      <c r="L72" s="12">
        <f t="shared" si="9"/>
        <v>95</v>
      </c>
    </row>
    <row r="73" spans="1:12" ht="19.5" customHeight="1">
      <c r="A73" s="11">
        <v>104</v>
      </c>
      <c r="B73" s="23" t="s">
        <v>152</v>
      </c>
      <c r="C73" s="23" t="s">
        <v>21</v>
      </c>
      <c r="D73" s="32" t="s">
        <v>10</v>
      </c>
      <c r="E73" s="30" t="s">
        <v>7</v>
      </c>
      <c r="F73" s="24" t="s">
        <v>202</v>
      </c>
      <c r="G73" s="15">
        <v>0.0005923611111111111</v>
      </c>
      <c r="H73" s="14"/>
      <c r="I73" s="14">
        <f t="shared" si="7"/>
        <v>0.0005923611111111111</v>
      </c>
      <c r="J73" s="12">
        <f t="shared" si="8"/>
        <v>38</v>
      </c>
      <c r="K73" s="19"/>
      <c r="L73" s="12">
        <f t="shared" si="9"/>
        <v>38</v>
      </c>
    </row>
    <row r="74" spans="1:12" ht="19.5" customHeight="1">
      <c r="A74" s="11">
        <v>105</v>
      </c>
      <c r="B74" s="23" t="s">
        <v>153</v>
      </c>
      <c r="C74" s="23" t="s">
        <v>54</v>
      </c>
      <c r="D74" s="23" t="s">
        <v>78</v>
      </c>
      <c r="E74" s="24" t="s">
        <v>7</v>
      </c>
      <c r="F74" s="28" t="s">
        <v>202</v>
      </c>
      <c r="G74" s="15">
        <v>0.000590625</v>
      </c>
      <c r="H74" s="14"/>
      <c r="I74" s="14">
        <f t="shared" si="7"/>
        <v>0.000590625</v>
      </c>
      <c r="J74" s="12">
        <f t="shared" si="8"/>
        <v>35</v>
      </c>
      <c r="K74" s="19"/>
      <c r="L74" s="12">
        <f t="shared" si="9"/>
        <v>35</v>
      </c>
    </row>
    <row r="75" spans="1:12" ht="19.5" customHeight="1">
      <c r="A75" s="11">
        <v>106</v>
      </c>
      <c r="B75" s="23" t="s">
        <v>154</v>
      </c>
      <c r="C75" s="23" t="s">
        <v>17</v>
      </c>
      <c r="D75" s="23" t="s">
        <v>114</v>
      </c>
      <c r="E75" s="24" t="s">
        <v>7</v>
      </c>
      <c r="F75" s="24" t="s">
        <v>202</v>
      </c>
      <c r="G75" s="15">
        <v>0.000530787037037037</v>
      </c>
      <c r="H75" s="14"/>
      <c r="I75" s="14">
        <f t="shared" si="7"/>
        <v>0.000530787037037037</v>
      </c>
      <c r="J75" s="12">
        <f t="shared" si="8"/>
        <v>12</v>
      </c>
      <c r="K75" s="19"/>
      <c r="L75" s="12">
        <f t="shared" si="9"/>
        <v>12</v>
      </c>
    </row>
    <row r="76" spans="1:12" ht="19.5" customHeight="1">
      <c r="A76" s="13">
        <v>107</v>
      </c>
      <c r="B76" s="29" t="s">
        <v>155</v>
      </c>
      <c r="C76" s="29" t="s">
        <v>45</v>
      </c>
      <c r="D76" s="23" t="s">
        <v>114</v>
      </c>
      <c r="E76" s="24" t="s">
        <v>9</v>
      </c>
      <c r="F76" s="30" t="s">
        <v>202</v>
      </c>
      <c r="G76" s="15">
        <v>0.0007731481481481481</v>
      </c>
      <c r="H76" s="14"/>
      <c r="I76" s="14">
        <f t="shared" si="7"/>
        <v>0.0007731481481481481</v>
      </c>
      <c r="J76" s="12">
        <f t="shared" si="8"/>
        <v>87</v>
      </c>
      <c r="K76" s="19"/>
      <c r="L76" s="12">
        <f t="shared" si="9"/>
        <v>87</v>
      </c>
    </row>
    <row r="77" spans="1:12" ht="19.5" customHeight="1">
      <c r="A77" s="11">
        <v>109</v>
      </c>
      <c r="B77" s="23" t="s">
        <v>156</v>
      </c>
      <c r="C77" s="23" t="s">
        <v>21</v>
      </c>
      <c r="D77" s="23" t="s">
        <v>87</v>
      </c>
      <c r="E77" s="24" t="s">
        <v>7</v>
      </c>
      <c r="F77" s="24" t="s">
        <v>201</v>
      </c>
      <c r="G77" s="15" t="s">
        <v>209</v>
      </c>
      <c r="H77" s="14"/>
      <c r="I77" s="14"/>
      <c r="J77" s="12" t="e">
        <f t="shared" si="8"/>
        <v>#N/A</v>
      </c>
      <c r="K77" s="19"/>
      <c r="L77" s="12" t="e">
        <f t="shared" si="9"/>
        <v>#N/A</v>
      </c>
    </row>
    <row r="78" spans="1:12" ht="19.5" customHeight="1">
      <c r="A78" s="13">
        <v>112</v>
      </c>
      <c r="B78" s="26" t="s">
        <v>158</v>
      </c>
      <c r="C78" s="26" t="s">
        <v>45</v>
      </c>
      <c r="D78" s="26" t="s">
        <v>117</v>
      </c>
      <c r="E78" s="24" t="s">
        <v>7</v>
      </c>
      <c r="F78" s="24" t="s">
        <v>202</v>
      </c>
      <c r="G78" s="15">
        <v>0.000599537037037037</v>
      </c>
      <c r="H78" s="14"/>
      <c r="I78" s="14">
        <f t="shared" si="7"/>
        <v>0.000599537037037037</v>
      </c>
      <c r="J78" s="12">
        <f t="shared" si="8"/>
        <v>43</v>
      </c>
      <c r="K78" s="19"/>
      <c r="L78" s="12">
        <f t="shared" si="9"/>
        <v>43</v>
      </c>
    </row>
    <row r="79" spans="1:12" ht="19.5" customHeight="1">
      <c r="A79" s="11">
        <v>113</v>
      </c>
      <c r="B79" s="32" t="s">
        <v>159</v>
      </c>
      <c r="C79" s="32" t="s">
        <v>63</v>
      </c>
      <c r="D79" s="32" t="s">
        <v>160</v>
      </c>
      <c r="E79" s="24" t="s">
        <v>7</v>
      </c>
      <c r="F79" s="28" t="s">
        <v>201</v>
      </c>
      <c r="G79" s="15">
        <v>0.0006114583333333333</v>
      </c>
      <c r="H79" s="14"/>
      <c r="I79" s="14">
        <f t="shared" si="7"/>
        <v>0.0006114583333333333</v>
      </c>
      <c r="J79" s="12">
        <f t="shared" si="8"/>
        <v>50</v>
      </c>
      <c r="K79" s="19"/>
      <c r="L79" s="12">
        <f t="shared" si="9"/>
        <v>50</v>
      </c>
    </row>
    <row r="80" spans="1:12" ht="19.5" customHeight="1">
      <c r="A80" s="11">
        <v>114</v>
      </c>
      <c r="B80" s="26" t="s">
        <v>161</v>
      </c>
      <c r="C80" s="26" t="s">
        <v>162</v>
      </c>
      <c r="D80" s="26" t="s">
        <v>117</v>
      </c>
      <c r="E80" s="40" t="s">
        <v>7</v>
      </c>
      <c r="F80" s="24" t="s">
        <v>202</v>
      </c>
      <c r="G80" s="15">
        <v>0.0005946759259259259</v>
      </c>
      <c r="H80" s="14"/>
      <c r="I80" s="14">
        <f t="shared" si="7"/>
        <v>0.0005946759259259259</v>
      </c>
      <c r="J80" s="12">
        <f t="shared" si="8"/>
        <v>40</v>
      </c>
      <c r="K80" s="19"/>
      <c r="L80" s="12">
        <f t="shared" si="9"/>
        <v>40</v>
      </c>
    </row>
    <row r="81" spans="1:12" ht="19.5" customHeight="1">
      <c r="A81" s="11">
        <v>115</v>
      </c>
      <c r="B81" s="23" t="s">
        <v>163</v>
      </c>
      <c r="C81" s="23" t="s">
        <v>164</v>
      </c>
      <c r="D81" s="32" t="s">
        <v>10</v>
      </c>
      <c r="E81" s="30" t="s">
        <v>7</v>
      </c>
      <c r="F81" s="24" t="s">
        <v>202</v>
      </c>
      <c r="G81" s="15">
        <v>0.0006615740740740741</v>
      </c>
      <c r="H81" s="14"/>
      <c r="I81" s="14">
        <f t="shared" si="7"/>
        <v>0.0006615740740740741</v>
      </c>
      <c r="J81" s="12">
        <f t="shared" si="8"/>
        <v>72</v>
      </c>
      <c r="K81" s="19"/>
      <c r="L81" s="12">
        <f t="shared" si="9"/>
        <v>72</v>
      </c>
    </row>
    <row r="82" spans="1:12" ht="19.5" customHeight="1">
      <c r="A82" s="13">
        <v>117</v>
      </c>
      <c r="B82" s="23" t="s">
        <v>165</v>
      </c>
      <c r="C82" s="23" t="s">
        <v>166</v>
      </c>
      <c r="D82" s="23" t="s">
        <v>27</v>
      </c>
      <c r="E82" s="24" t="s">
        <v>7</v>
      </c>
      <c r="F82" s="24" t="s">
        <v>202</v>
      </c>
      <c r="G82" s="15">
        <v>0.0006255787037037036</v>
      </c>
      <c r="H82" s="14"/>
      <c r="I82" s="14">
        <f t="shared" si="7"/>
        <v>0.0006255787037037036</v>
      </c>
      <c r="J82" s="12">
        <f t="shared" si="8"/>
        <v>60</v>
      </c>
      <c r="K82" s="19"/>
      <c r="L82" s="12">
        <f t="shared" si="9"/>
        <v>60</v>
      </c>
    </row>
    <row r="83" spans="1:12" ht="19.5" customHeight="1">
      <c r="A83" s="11">
        <v>118</v>
      </c>
      <c r="B83" s="29" t="s">
        <v>167</v>
      </c>
      <c r="C83" s="29" t="s">
        <v>56</v>
      </c>
      <c r="D83" s="36" t="s">
        <v>168</v>
      </c>
      <c r="E83" s="24" t="s">
        <v>7</v>
      </c>
      <c r="F83" s="30" t="s">
        <v>202</v>
      </c>
      <c r="G83" s="15">
        <v>0.0005466435185185185</v>
      </c>
      <c r="H83" s="14"/>
      <c r="I83" s="14">
        <f t="shared" si="7"/>
        <v>0.0005466435185185185</v>
      </c>
      <c r="J83" s="12">
        <f t="shared" si="8"/>
        <v>18</v>
      </c>
      <c r="K83" s="19"/>
      <c r="L83" s="12">
        <f t="shared" si="9"/>
        <v>18</v>
      </c>
    </row>
    <row r="84" spans="1:12" ht="19.5" customHeight="1">
      <c r="A84" s="11">
        <v>119</v>
      </c>
      <c r="B84" s="23" t="s">
        <v>169</v>
      </c>
      <c r="C84" s="23" t="s">
        <v>170</v>
      </c>
      <c r="D84" s="23" t="s">
        <v>8</v>
      </c>
      <c r="E84" s="24" t="s">
        <v>7</v>
      </c>
      <c r="F84" s="30" t="s">
        <v>202</v>
      </c>
      <c r="G84" s="15">
        <v>0.0006599537037037037</v>
      </c>
      <c r="H84" s="14"/>
      <c r="I84" s="14">
        <f t="shared" si="7"/>
        <v>0.0006599537037037037</v>
      </c>
      <c r="J84" s="12">
        <f t="shared" si="8"/>
        <v>71</v>
      </c>
      <c r="K84" s="19"/>
      <c r="L84" s="12">
        <f t="shared" si="9"/>
        <v>71</v>
      </c>
    </row>
    <row r="85" spans="1:12" ht="19.5" customHeight="1">
      <c r="A85" s="11">
        <v>120</v>
      </c>
      <c r="B85" s="23" t="s">
        <v>171</v>
      </c>
      <c r="C85" s="23" t="s">
        <v>172</v>
      </c>
      <c r="D85" s="23" t="s">
        <v>8</v>
      </c>
      <c r="E85" s="24" t="s">
        <v>7</v>
      </c>
      <c r="F85" s="30" t="s">
        <v>202</v>
      </c>
      <c r="G85" s="15">
        <v>0.0006593749999999999</v>
      </c>
      <c r="H85" s="14"/>
      <c r="I85" s="14">
        <f t="shared" si="7"/>
        <v>0.0006593749999999999</v>
      </c>
      <c r="J85" s="12">
        <f t="shared" si="8"/>
        <v>70</v>
      </c>
      <c r="K85" s="19"/>
      <c r="L85" s="12">
        <f t="shared" si="9"/>
        <v>70</v>
      </c>
    </row>
    <row r="86" spans="1:12" ht="19.5" customHeight="1">
      <c r="A86" s="13">
        <v>122</v>
      </c>
      <c r="B86" s="23" t="s">
        <v>113</v>
      </c>
      <c r="C86" s="23" t="s">
        <v>16</v>
      </c>
      <c r="D86" s="23" t="s">
        <v>39</v>
      </c>
      <c r="E86" s="24" t="s">
        <v>7</v>
      </c>
      <c r="F86" s="30" t="s">
        <v>202</v>
      </c>
      <c r="G86" s="15">
        <v>0.0005210648148148148</v>
      </c>
      <c r="H86" s="14"/>
      <c r="I86" s="14">
        <f t="shared" si="7"/>
        <v>0.0005210648148148148</v>
      </c>
      <c r="J86" s="12">
        <f t="shared" si="8"/>
        <v>10</v>
      </c>
      <c r="K86" s="19"/>
      <c r="L86" s="12">
        <f t="shared" si="9"/>
        <v>10</v>
      </c>
    </row>
    <row r="87" spans="1:12" ht="19.5" customHeight="1">
      <c r="A87" s="11">
        <v>123</v>
      </c>
      <c r="B87" s="23" t="s">
        <v>173</v>
      </c>
      <c r="C87" s="23" t="s">
        <v>110</v>
      </c>
      <c r="D87" s="23" t="s">
        <v>39</v>
      </c>
      <c r="E87" s="24" t="s">
        <v>9</v>
      </c>
      <c r="F87" s="30" t="s">
        <v>202</v>
      </c>
      <c r="G87" s="15" t="s">
        <v>209</v>
      </c>
      <c r="H87" s="14"/>
      <c r="I87" s="14"/>
      <c r="J87" s="12" t="e">
        <f t="shared" si="8"/>
        <v>#N/A</v>
      </c>
      <c r="K87" s="19"/>
      <c r="L87" s="12" t="e">
        <f t="shared" si="9"/>
        <v>#N/A</v>
      </c>
    </row>
    <row r="88" spans="1:12" s="9" customFormat="1" ht="19.5" customHeight="1">
      <c r="A88" s="11">
        <v>124</v>
      </c>
      <c r="B88" s="22" t="s">
        <v>174</v>
      </c>
      <c r="C88" s="22" t="s">
        <v>164</v>
      </c>
      <c r="D88" s="22" t="s">
        <v>73</v>
      </c>
      <c r="E88" s="25" t="s">
        <v>7</v>
      </c>
      <c r="F88" s="30" t="s">
        <v>202</v>
      </c>
      <c r="G88" s="16" t="s">
        <v>209</v>
      </c>
      <c r="H88" s="17"/>
      <c r="I88" s="14"/>
      <c r="J88" s="12" t="e">
        <f t="shared" si="8"/>
        <v>#N/A</v>
      </c>
      <c r="K88" s="20"/>
      <c r="L88" s="12" t="e">
        <f t="shared" si="9"/>
        <v>#N/A</v>
      </c>
    </row>
    <row r="89" spans="1:12" s="9" customFormat="1" ht="19.5" customHeight="1">
      <c r="A89" s="11">
        <v>125</v>
      </c>
      <c r="B89" s="32" t="s">
        <v>175</v>
      </c>
      <c r="C89" s="32" t="s">
        <v>176</v>
      </c>
      <c r="D89" s="32" t="s">
        <v>177</v>
      </c>
      <c r="E89" s="24" t="s">
        <v>7</v>
      </c>
      <c r="F89" s="30" t="s">
        <v>202</v>
      </c>
      <c r="G89" s="16">
        <v>0.0005805555555555555</v>
      </c>
      <c r="H89" s="17"/>
      <c r="I89" s="14">
        <f t="shared" si="7"/>
        <v>0.0005805555555555555</v>
      </c>
      <c r="J89" s="12">
        <f t="shared" si="8"/>
        <v>30</v>
      </c>
      <c r="K89" s="20"/>
      <c r="L89" s="12">
        <f t="shared" si="9"/>
        <v>30</v>
      </c>
    </row>
    <row r="90" spans="1:12" ht="19.5" customHeight="1">
      <c r="A90" s="13">
        <v>127</v>
      </c>
      <c r="B90" s="23" t="s">
        <v>178</v>
      </c>
      <c r="C90" s="23" t="s">
        <v>148</v>
      </c>
      <c r="D90" s="23" t="s">
        <v>124</v>
      </c>
      <c r="E90" s="24" t="s">
        <v>200</v>
      </c>
      <c r="F90" s="24" t="s">
        <v>201</v>
      </c>
      <c r="G90" s="15">
        <v>0.0011212962962962962</v>
      </c>
      <c r="H90" s="14"/>
      <c r="I90" s="14">
        <f aca="true" t="shared" si="10" ref="I90:I114">SUM(G90:H90)</f>
        <v>0.0011212962962962962</v>
      </c>
      <c r="J90" s="12">
        <f aca="true" t="shared" si="11" ref="J90:J114">L90</f>
        <v>99</v>
      </c>
      <c r="K90" s="19"/>
      <c r="L90" s="12">
        <f t="shared" si="9"/>
        <v>99</v>
      </c>
    </row>
    <row r="91" spans="1:12" ht="19.5" customHeight="1">
      <c r="A91" s="11">
        <v>128</v>
      </c>
      <c r="B91" s="23" t="s">
        <v>179</v>
      </c>
      <c r="C91" s="22" t="s">
        <v>17</v>
      </c>
      <c r="D91" s="27" t="s">
        <v>99</v>
      </c>
      <c r="E91" s="24" t="s">
        <v>7</v>
      </c>
      <c r="F91" s="28" t="s">
        <v>201</v>
      </c>
      <c r="G91" s="15">
        <v>0.0006915509259259259</v>
      </c>
      <c r="H91" s="14"/>
      <c r="I91" s="14">
        <f t="shared" si="10"/>
        <v>0.0006915509259259259</v>
      </c>
      <c r="J91" s="12">
        <f t="shared" si="11"/>
        <v>78</v>
      </c>
      <c r="K91" s="19"/>
      <c r="L91" s="12">
        <f t="shared" si="9"/>
        <v>78</v>
      </c>
    </row>
    <row r="92" spans="1:12" ht="19.5" customHeight="1">
      <c r="A92" s="11">
        <v>129</v>
      </c>
      <c r="B92" s="26" t="s">
        <v>180</v>
      </c>
      <c r="C92" s="26" t="s">
        <v>29</v>
      </c>
      <c r="D92" s="23" t="s">
        <v>85</v>
      </c>
      <c r="E92" s="24" t="s">
        <v>7</v>
      </c>
      <c r="F92" s="24" t="s">
        <v>202</v>
      </c>
      <c r="G92" s="15" t="s">
        <v>209</v>
      </c>
      <c r="H92" s="14"/>
      <c r="I92" s="14"/>
      <c r="J92" s="12" t="e">
        <f t="shared" si="11"/>
        <v>#N/A</v>
      </c>
      <c r="K92" s="19"/>
      <c r="L92" s="12" t="e">
        <f t="shared" si="9"/>
        <v>#N/A</v>
      </c>
    </row>
    <row r="93" spans="1:12" ht="19.5" customHeight="1">
      <c r="A93" s="11">
        <v>130</v>
      </c>
      <c r="B93" s="22" t="s">
        <v>181</v>
      </c>
      <c r="C93" s="22" t="s">
        <v>29</v>
      </c>
      <c r="D93" s="22" t="s">
        <v>73</v>
      </c>
      <c r="E93" s="25" t="s">
        <v>7</v>
      </c>
      <c r="F93" s="30" t="s">
        <v>202</v>
      </c>
      <c r="G93" s="15">
        <v>0.0006077546296296296</v>
      </c>
      <c r="H93" s="14"/>
      <c r="I93" s="14">
        <f t="shared" si="10"/>
        <v>0.0006077546296296296</v>
      </c>
      <c r="J93" s="12">
        <f t="shared" si="11"/>
        <v>48</v>
      </c>
      <c r="K93" s="19"/>
      <c r="L93" s="12">
        <f t="shared" si="9"/>
        <v>48</v>
      </c>
    </row>
    <row r="94" spans="1:12" ht="19.5" customHeight="1">
      <c r="A94" s="11">
        <v>131</v>
      </c>
      <c r="B94" s="22" t="s">
        <v>182</v>
      </c>
      <c r="C94" s="22" t="s">
        <v>21</v>
      </c>
      <c r="D94" s="23" t="s">
        <v>114</v>
      </c>
      <c r="E94" s="24" t="s">
        <v>7</v>
      </c>
      <c r="F94" s="25" t="s">
        <v>201</v>
      </c>
      <c r="G94" s="15">
        <v>0.0005864583333333334</v>
      </c>
      <c r="H94" s="14"/>
      <c r="I94" s="14">
        <f t="shared" si="10"/>
        <v>0.0005864583333333334</v>
      </c>
      <c r="J94" s="12">
        <f t="shared" si="11"/>
        <v>32</v>
      </c>
      <c r="K94" s="19"/>
      <c r="L94" s="12">
        <f t="shared" si="9"/>
        <v>32</v>
      </c>
    </row>
    <row r="95" spans="1:12" ht="19.5" customHeight="1">
      <c r="A95" s="13">
        <v>132</v>
      </c>
      <c r="B95" s="23" t="s">
        <v>183</v>
      </c>
      <c r="C95" s="23" t="s">
        <v>150</v>
      </c>
      <c r="D95" s="23" t="s">
        <v>39</v>
      </c>
      <c r="E95" s="24" t="s">
        <v>9</v>
      </c>
      <c r="F95" s="30" t="s">
        <v>202</v>
      </c>
      <c r="G95" s="15">
        <v>0.000978125</v>
      </c>
      <c r="H95" s="14"/>
      <c r="I95" s="14">
        <f t="shared" si="10"/>
        <v>0.000978125</v>
      </c>
      <c r="J95" s="12">
        <f t="shared" si="11"/>
        <v>97</v>
      </c>
      <c r="K95" s="19"/>
      <c r="L95" s="12">
        <f t="shared" si="9"/>
        <v>97</v>
      </c>
    </row>
    <row r="96" spans="1:12" ht="19.5" customHeight="1">
      <c r="A96" s="11">
        <v>134</v>
      </c>
      <c r="B96" s="23" t="s">
        <v>184</v>
      </c>
      <c r="C96" s="23" t="s">
        <v>45</v>
      </c>
      <c r="D96" s="23" t="s">
        <v>39</v>
      </c>
      <c r="E96" s="24" t="s">
        <v>7</v>
      </c>
      <c r="F96" s="30" t="s">
        <v>202</v>
      </c>
      <c r="G96" s="15">
        <v>0.0005055555555555555</v>
      </c>
      <c r="H96" s="14"/>
      <c r="I96" s="14">
        <f t="shared" si="10"/>
        <v>0.0005055555555555555</v>
      </c>
      <c r="J96" s="12">
        <f t="shared" si="11"/>
        <v>7</v>
      </c>
      <c r="K96" s="19"/>
      <c r="L96" s="12">
        <f t="shared" si="9"/>
        <v>7</v>
      </c>
    </row>
    <row r="97" spans="1:12" ht="19.5" customHeight="1">
      <c r="A97" s="11">
        <v>135</v>
      </c>
      <c r="B97" s="23" t="s">
        <v>185</v>
      </c>
      <c r="C97" s="23" t="s">
        <v>26</v>
      </c>
      <c r="D97" s="23" t="s">
        <v>8</v>
      </c>
      <c r="E97" s="24" t="s">
        <v>7</v>
      </c>
      <c r="F97" s="30" t="s">
        <v>202</v>
      </c>
      <c r="G97" s="15">
        <v>0.0005939814814814815</v>
      </c>
      <c r="H97" s="14"/>
      <c r="I97" s="14">
        <f t="shared" si="10"/>
        <v>0.0005939814814814815</v>
      </c>
      <c r="J97" s="12">
        <f t="shared" si="11"/>
        <v>39</v>
      </c>
      <c r="K97" s="19"/>
      <c r="L97" s="12">
        <f t="shared" si="9"/>
        <v>39</v>
      </c>
    </row>
    <row r="98" spans="1:12" ht="19.5" customHeight="1">
      <c r="A98" s="11">
        <v>136</v>
      </c>
      <c r="B98" s="23" t="s">
        <v>186</v>
      </c>
      <c r="C98" s="23" t="s">
        <v>38</v>
      </c>
      <c r="D98" s="23" t="s">
        <v>8</v>
      </c>
      <c r="E98" s="24" t="s">
        <v>7</v>
      </c>
      <c r="F98" s="30" t="s">
        <v>202</v>
      </c>
      <c r="G98" s="15">
        <v>0.0006049768518518519</v>
      </c>
      <c r="H98" s="14"/>
      <c r="I98" s="14">
        <f t="shared" si="10"/>
        <v>0.0006049768518518519</v>
      </c>
      <c r="J98" s="12">
        <f t="shared" si="11"/>
        <v>45</v>
      </c>
      <c r="K98" s="19"/>
      <c r="L98" s="12">
        <f t="shared" si="9"/>
        <v>45</v>
      </c>
    </row>
    <row r="99" spans="1:12" ht="19.5" customHeight="1">
      <c r="A99" s="13">
        <v>137</v>
      </c>
      <c r="B99" s="23" t="s">
        <v>187</v>
      </c>
      <c r="C99" s="23" t="s">
        <v>16</v>
      </c>
      <c r="D99" s="23" t="s">
        <v>124</v>
      </c>
      <c r="E99" s="24" t="s">
        <v>9</v>
      </c>
      <c r="F99" s="24" t="s">
        <v>202</v>
      </c>
      <c r="G99" s="15">
        <v>0.0007219907407407408</v>
      </c>
      <c r="H99" s="14"/>
      <c r="I99" s="14">
        <f t="shared" si="10"/>
        <v>0.0007219907407407408</v>
      </c>
      <c r="J99" s="12">
        <f aca="true" t="shared" si="12" ref="J99:J104">L99</f>
        <v>84</v>
      </c>
      <c r="K99" s="19"/>
      <c r="L99" s="12">
        <f t="shared" si="9"/>
        <v>84</v>
      </c>
    </row>
    <row r="100" spans="1:12" ht="19.5" customHeight="1">
      <c r="A100" s="11">
        <v>138</v>
      </c>
      <c r="B100" s="22" t="s">
        <v>188</v>
      </c>
      <c r="C100" s="22" t="s">
        <v>189</v>
      </c>
      <c r="D100" s="32" t="s">
        <v>10</v>
      </c>
      <c r="E100" s="30" t="s">
        <v>7</v>
      </c>
      <c r="F100" s="24" t="s">
        <v>202</v>
      </c>
      <c r="G100" s="15">
        <v>0.0006368055555555556</v>
      </c>
      <c r="H100" s="14"/>
      <c r="I100" s="14">
        <f t="shared" si="10"/>
        <v>0.0006368055555555556</v>
      </c>
      <c r="J100" s="12">
        <f t="shared" si="12"/>
        <v>64</v>
      </c>
      <c r="K100" s="19"/>
      <c r="L100" s="12">
        <f t="shared" si="9"/>
        <v>64</v>
      </c>
    </row>
    <row r="101" spans="1:12" ht="19.5" customHeight="1">
      <c r="A101" s="11">
        <v>139</v>
      </c>
      <c r="B101" s="23" t="s">
        <v>190</v>
      </c>
      <c r="C101" s="23" t="s">
        <v>191</v>
      </c>
      <c r="D101" s="23" t="s">
        <v>87</v>
      </c>
      <c r="E101" s="24" t="s">
        <v>7</v>
      </c>
      <c r="F101" s="24" t="s">
        <v>202</v>
      </c>
      <c r="G101" s="15">
        <v>0.0004622685185185185</v>
      </c>
      <c r="H101" s="14"/>
      <c r="I101" s="14">
        <f t="shared" si="10"/>
        <v>0.0004622685185185185</v>
      </c>
      <c r="J101" s="12">
        <f t="shared" si="12"/>
        <v>1</v>
      </c>
      <c r="K101" s="19"/>
      <c r="L101" s="12">
        <f t="shared" si="9"/>
        <v>1</v>
      </c>
    </row>
    <row r="102" spans="1:12" ht="19.5" customHeight="1">
      <c r="A102" s="11">
        <v>140</v>
      </c>
      <c r="B102" s="26" t="s">
        <v>192</v>
      </c>
      <c r="C102" s="26" t="s">
        <v>193</v>
      </c>
      <c r="D102" s="23" t="s">
        <v>85</v>
      </c>
      <c r="E102" s="24" t="s">
        <v>7</v>
      </c>
      <c r="F102" s="24" t="s">
        <v>202</v>
      </c>
      <c r="G102" s="15" t="s">
        <v>209</v>
      </c>
      <c r="H102" s="14"/>
      <c r="I102" s="14"/>
      <c r="J102" s="12" t="e">
        <f t="shared" si="12"/>
        <v>#N/A</v>
      </c>
      <c r="K102" s="19"/>
      <c r="L102" s="12" t="e">
        <f t="shared" si="9"/>
        <v>#N/A</v>
      </c>
    </row>
    <row r="103" spans="1:12" ht="19.5" customHeight="1">
      <c r="A103" s="11">
        <v>141</v>
      </c>
      <c r="B103" s="23" t="s">
        <v>194</v>
      </c>
      <c r="C103" s="23" t="s">
        <v>195</v>
      </c>
      <c r="D103" s="23" t="s">
        <v>196</v>
      </c>
      <c r="E103" s="24" t="s">
        <v>7</v>
      </c>
      <c r="F103" s="30" t="s">
        <v>202</v>
      </c>
      <c r="G103" s="15" t="s">
        <v>209</v>
      </c>
      <c r="H103" s="14"/>
      <c r="I103" s="14"/>
      <c r="J103" s="12" t="e">
        <f t="shared" si="12"/>
        <v>#N/A</v>
      </c>
      <c r="K103" s="19"/>
      <c r="L103" s="12" t="e">
        <f t="shared" si="9"/>
        <v>#N/A</v>
      </c>
    </row>
    <row r="104" spans="1:12" ht="19.5" customHeight="1">
      <c r="A104" s="13">
        <v>142</v>
      </c>
      <c r="B104" s="23" t="s">
        <v>197</v>
      </c>
      <c r="C104" s="23" t="s">
        <v>110</v>
      </c>
      <c r="D104" s="23" t="s">
        <v>196</v>
      </c>
      <c r="E104" s="24" t="s">
        <v>7</v>
      </c>
      <c r="F104" s="30" t="s">
        <v>202</v>
      </c>
      <c r="G104" s="15">
        <v>0.0006743055555555556</v>
      </c>
      <c r="H104" s="14"/>
      <c r="I104" s="14">
        <f t="shared" si="10"/>
        <v>0.0006743055555555556</v>
      </c>
      <c r="J104" s="12">
        <f t="shared" si="12"/>
        <v>73</v>
      </c>
      <c r="K104" s="19"/>
      <c r="L104" s="12">
        <f t="shared" si="9"/>
        <v>73</v>
      </c>
    </row>
    <row r="105" spans="1:12" ht="19.5" customHeight="1">
      <c r="A105" s="11">
        <v>143</v>
      </c>
      <c r="B105" s="23" t="s">
        <v>198</v>
      </c>
      <c r="C105" s="23" t="s">
        <v>16</v>
      </c>
      <c r="D105" s="23" t="s">
        <v>196</v>
      </c>
      <c r="E105" s="24" t="s">
        <v>9</v>
      </c>
      <c r="F105" s="30" t="s">
        <v>202</v>
      </c>
      <c r="G105" s="15">
        <v>0.0007592592592592591</v>
      </c>
      <c r="H105" s="14"/>
      <c r="I105" s="14">
        <f t="shared" si="10"/>
        <v>0.0007592592592592591</v>
      </c>
      <c r="J105" s="12">
        <f t="shared" si="11"/>
        <v>86</v>
      </c>
      <c r="K105" s="19"/>
      <c r="L105" s="12">
        <f t="shared" si="9"/>
        <v>86</v>
      </c>
    </row>
    <row r="106" spans="1:12" ht="19.5" customHeight="1">
      <c r="A106" s="11">
        <v>144</v>
      </c>
      <c r="B106" s="23" t="s">
        <v>199</v>
      </c>
      <c r="C106" s="23" t="s">
        <v>112</v>
      </c>
      <c r="D106" s="23" t="s">
        <v>196</v>
      </c>
      <c r="E106" s="24" t="s">
        <v>7</v>
      </c>
      <c r="F106" s="30" t="s">
        <v>202</v>
      </c>
      <c r="G106" s="15">
        <v>0.0006339120370370371</v>
      </c>
      <c r="H106" s="14"/>
      <c r="I106" s="14">
        <f t="shared" si="10"/>
        <v>0.0006339120370370371</v>
      </c>
      <c r="J106" s="12">
        <f t="shared" si="11"/>
        <v>63</v>
      </c>
      <c r="K106" s="19"/>
      <c r="L106" s="12">
        <f t="shared" si="9"/>
        <v>63</v>
      </c>
    </row>
    <row r="107" spans="1:12" ht="19.5" customHeight="1">
      <c r="A107" s="11">
        <v>145</v>
      </c>
      <c r="B107" s="22" t="s">
        <v>204</v>
      </c>
      <c r="C107" s="23" t="s">
        <v>54</v>
      </c>
      <c r="D107" s="23" t="s">
        <v>205</v>
      </c>
      <c r="E107" s="24" t="s">
        <v>7</v>
      </c>
      <c r="F107" s="30" t="s">
        <v>202</v>
      </c>
      <c r="G107" s="15">
        <v>0.0009164351851851851</v>
      </c>
      <c r="H107" s="14"/>
      <c r="I107" s="14">
        <f t="shared" si="10"/>
        <v>0.0009164351851851851</v>
      </c>
      <c r="J107" s="12">
        <f t="shared" si="11"/>
        <v>94</v>
      </c>
      <c r="K107" s="19"/>
      <c r="L107" s="12">
        <f t="shared" si="9"/>
        <v>94</v>
      </c>
    </row>
    <row r="108" spans="1:12" ht="19.5" customHeight="1">
      <c r="A108" s="11">
        <v>146</v>
      </c>
      <c r="B108" s="29" t="s">
        <v>86</v>
      </c>
      <c r="C108" s="27" t="s">
        <v>45</v>
      </c>
      <c r="D108" s="36" t="s">
        <v>168</v>
      </c>
      <c r="E108" s="24" t="s">
        <v>7</v>
      </c>
      <c r="F108" s="25" t="s">
        <v>201</v>
      </c>
      <c r="G108" s="15">
        <v>0.0005494212962962963</v>
      </c>
      <c r="H108" s="14"/>
      <c r="I108" s="14">
        <f t="shared" si="10"/>
        <v>0.0005494212962962963</v>
      </c>
      <c r="J108" s="12">
        <f t="shared" si="11"/>
        <v>19</v>
      </c>
      <c r="K108" s="19"/>
      <c r="L108" s="12">
        <f t="shared" si="9"/>
        <v>19</v>
      </c>
    </row>
    <row r="109" spans="1:12" ht="19.5" customHeight="1">
      <c r="A109" s="11">
        <v>147</v>
      </c>
      <c r="B109" s="29" t="s">
        <v>206</v>
      </c>
      <c r="C109" s="22" t="s">
        <v>41</v>
      </c>
      <c r="D109" s="22" t="s">
        <v>207</v>
      </c>
      <c r="E109" s="24" t="s">
        <v>7</v>
      </c>
      <c r="F109" s="30" t="s">
        <v>202</v>
      </c>
      <c r="G109" s="15">
        <v>0.0006202546296296297</v>
      </c>
      <c r="H109" s="14"/>
      <c r="I109" s="14">
        <f t="shared" si="10"/>
        <v>0.0006202546296296297</v>
      </c>
      <c r="J109" s="12">
        <f t="shared" si="11"/>
        <v>54</v>
      </c>
      <c r="K109" s="19"/>
      <c r="L109" s="12">
        <f t="shared" si="9"/>
        <v>54</v>
      </c>
    </row>
    <row r="110" spans="1:12" ht="19.5" customHeight="1">
      <c r="A110" s="11">
        <v>148</v>
      </c>
      <c r="B110" s="29" t="s">
        <v>157</v>
      </c>
      <c r="C110" s="27" t="s">
        <v>195</v>
      </c>
      <c r="D110" s="26" t="s">
        <v>117</v>
      </c>
      <c r="E110" s="24" t="s">
        <v>7</v>
      </c>
      <c r="F110" s="30" t="s">
        <v>202</v>
      </c>
      <c r="G110" s="15">
        <v>0.0005912037037037037</v>
      </c>
      <c r="H110" s="14"/>
      <c r="I110" s="14">
        <f t="shared" si="10"/>
        <v>0.0005912037037037037</v>
      </c>
      <c r="J110" s="12">
        <f t="shared" si="11"/>
        <v>36</v>
      </c>
      <c r="K110" s="19"/>
      <c r="L110" s="12">
        <f t="shared" si="9"/>
        <v>36</v>
      </c>
    </row>
    <row r="111" spans="1:12" ht="19.5" customHeight="1">
      <c r="A111" s="11">
        <v>149</v>
      </c>
      <c r="B111" s="29" t="s">
        <v>208</v>
      </c>
      <c r="C111" s="27" t="s">
        <v>104</v>
      </c>
      <c r="D111" s="26" t="s">
        <v>117</v>
      </c>
      <c r="E111" s="24" t="s">
        <v>7</v>
      </c>
      <c r="F111" s="30" t="s">
        <v>202</v>
      </c>
      <c r="G111" s="15">
        <v>0.0005224537037037037</v>
      </c>
      <c r="H111" s="14"/>
      <c r="I111" s="14">
        <f t="shared" si="10"/>
        <v>0.0005224537037037037</v>
      </c>
      <c r="J111" s="12">
        <f t="shared" si="11"/>
        <v>11</v>
      </c>
      <c r="K111" s="19"/>
      <c r="L111" s="12">
        <f t="shared" si="9"/>
        <v>11</v>
      </c>
    </row>
    <row r="112" spans="1:12" ht="19.5" customHeight="1">
      <c r="A112" s="11">
        <v>150</v>
      </c>
      <c r="B112" s="29" t="s">
        <v>26</v>
      </c>
      <c r="C112" s="27" t="s">
        <v>16</v>
      </c>
      <c r="D112" s="36" t="s">
        <v>39</v>
      </c>
      <c r="E112" s="24" t="s">
        <v>7</v>
      </c>
      <c r="F112" s="30" t="s">
        <v>202</v>
      </c>
      <c r="G112" s="15">
        <v>0.0006212962962962962</v>
      </c>
      <c r="H112" s="14"/>
      <c r="I112" s="14">
        <f t="shared" si="10"/>
        <v>0.0006212962962962962</v>
      </c>
      <c r="J112" s="12">
        <f t="shared" si="11"/>
        <v>56</v>
      </c>
      <c r="K112" s="19"/>
      <c r="L112" s="12">
        <f t="shared" si="9"/>
        <v>56</v>
      </c>
    </row>
    <row r="113" spans="1:12" ht="19.5" customHeight="1">
      <c r="A113" s="11">
        <v>151</v>
      </c>
      <c r="B113" s="29" t="s">
        <v>28</v>
      </c>
      <c r="C113" s="27" t="s">
        <v>16</v>
      </c>
      <c r="D113" s="26" t="s">
        <v>117</v>
      </c>
      <c r="E113" s="24" t="s">
        <v>9</v>
      </c>
      <c r="F113" s="30" t="s">
        <v>202</v>
      </c>
      <c r="G113" s="15">
        <v>0.0008762731481481482</v>
      </c>
      <c r="H113" s="14"/>
      <c r="I113" s="14">
        <f t="shared" si="10"/>
        <v>0.0008762731481481482</v>
      </c>
      <c r="J113" s="12">
        <f t="shared" si="11"/>
        <v>92</v>
      </c>
      <c r="K113" s="19"/>
      <c r="L113" s="12">
        <f t="shared" si="9"/>
        <v>92</v>
      </c>
    </row>
    <row r="114" spans="1:12" ht="19.5" customHeight="1">
      <c r="A114" s="11">
        <v>152</v>
      </c>
      <c r="B114" s="29" t="s">
        <v>132</v>
      </c>
      <c r="C114" s="22"/>
      <c r="D114" s="22"/>
      <c r="E114" s="24" t="s">
        <v>7</v>
      </c>
      <c r="F114" s="30" t="s">
        <v>202</v>
      </c>
      <c r="G114" s="15">
        <v>0.000544675925925926</v>
      </c>
      <c r="H114" s="14"/>
      <c r="I114" s="14">
        <f t="shared" si="10"/>
        <v>0.000544675925925926</v>
      </c>
      <c r="J114" s="12">
        <f t="shared" si="11"/>
        <v>17</v>
      </c>
      <c r="K114" s="19"/>
      <c r="L114" s="12">
        <f t="shared" si="9"/>
        <v>17</v>
      </c>
    </row>
    <row r="115" spans="1:12" ht="19.5" customHeight="1">
      <c r="A115" s="11">
        <v>153</v>
      </c>
      <c r="B115" s="50" t="s">
        <v>106</v>
      </c>
      <c r="C115" s="23" t="s">
        <v>107</v>
      </c>
      <c r="D115" s="23" t="s">
        <v>22</v>
      </c>
      <c r="E115" s="30" t="s">
        <v>7</v>
      </c>
      <c r="F115" s="24" t="s">
        <v>201</v>
      </c>
      <c r="G115" s="15">
        <v>0.0006050925925925926</v>
      </c>
      <c r="H115" s="14"/>
      <c r="I115" s="14">
        <f>SUM(G115:H115)</f>
        <v>0.0006050925925925926</v>
      </c>
      <c r="J115" s="12">
        <f>L115</f>
        <v>46</v>
      </c>
      <c r="K115" s="19"/>
      <c r="L115" s="53">
        <f t="shared" si="9"/>
        <v>46</v>
      </c>
    </row>
    <row r="116" spans="1:12" ht="19.5" customHeight="1">
      <c r="A116" s="11">
        <v>154</v>
      </c>
      <c r="B116" s="50" t="s">
        <v>20</v>
      </c>
      <c r="C116" s="23" t="s">
        <v>21</v>
      </c>
      <c r="D116" s="23" t="s">
        <v>22</v>
      </c>
      <c r="E116" s="24" t="s">
        <v>7</v>
      </c>
      <c r="F116" s="24" t="s">
        <v>202</v>
      </c>
      <c r="G116" s="15">
        <v>0.0006384259259259259</v>
      </c>
      <c r="H116" s="14"/>
      <c r="I116" s="14">
        <f>SUM(G116:H116)</f>
        <v>0.0006384259259259259</v>
      </c>
      <c r="J116" s="12">
        <f>L116</f>
        <v>65</v>
      </c>
      <c r="K116" s="19"/>
      <c r="L116" s="53">
        <f t="shared" si="9"/>
        <v>65</v>
      </c>
    </row>
    <row r="117" spans="1:12" ht="19.5" customHeight="1">
      <c r="A117" s="11">
        <v>155</v>
      </c>
      <c r="B117" s="50" t="s">
        <v>23</v>
      </c>
      <c r="C117" s="23" t="s">
        <v>24</v>
      </c>
      <c r="D117" s="23" t="s">
        <v>22</v>
      </c>
      <c r="E117" s="24" t="s">
        <v>7</v>
      </c>
      <c r="F117" s="24" t="s">
        <v>202</v>
      </c>
      <c r="G117" s="15">
        <v>0.0006253472222222222</v>
      </c>
      <c r="H117" s="14"/>
      <c r="I117" s="14">
        <f>SUM(G117:H117)</f>
        <v>0.0006253472222222222</v>
      </c>
      <c r="J117" s="12">
        <f>L117</f>
        <v>59</v>
      </c>
      <c r="K117" s="19"/>
      <c r="L117" s="53">
        <f t="shared" si="9"/>
        <v>59</v>
      </c>
    </row>
    <row r="118" spans="1:12" ht="19.5" customHeight="1">
      <c r="A118" s="11">
        <v>156</v>
      </c>
      <c r="B118" s="50" t="s">
        <v>14</v>
      </c>
      <c r="C118" s="22" t="s">
        <v>15</v>
      </c>
      <c r="D118" s="23" t="s">
        <v>217</v>
      </c>
      <c r="E118" s="24" t="s">
        <v>7</v>
      </c>
      <c r="F118" s="24" t="s">
        <v>201</v>
      </c>
      <c r="G118" s="15">
        <v>0.0005655092592592593</v>
      </c>
      <c r="H118" s="14"/>
      <c r="I118" s="14">
        <f>SUM(G118:H118)</f>
        <v>0.0005655092592592593</v>
      </c>
      <c r="J118" s="12">
        <f>L118</f>
        <v>25</v>
      </c>
      <c r="K118" s="19"/>
      <c r="L118" s="53">
        <f t="shared" si="9"/>
        <v>25</v>
      </c>
    </row>
  </sheetData>
  <sheetProtection/>
  <autoFilter ref="A2:L118"/>
  <printOptions/>
  <pageMargins left="0.4330708661417323" right="0.31496062992125984" top="0.5905511811023623" bottom="0.5905511811023623" header="0.31496062992125984" footer="0.31496062992125984"/>
  <pageSetup fitToHeight="7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8"/>
  <sheetViews>
    <sheetView zoomScale="85" zoomScaleNormal="85" zoomScalePageLayoutView="0" workbookViewId="0" topLeftCell="A94">
      <selection activeCell="D118" sqref="D118"/>
    </sheetView>
  </sheetViews>
  <sheetFormatPr defaultColWidth="9.00390625" defaultRowHeight="19.5" customHeight="1"/>
  <cols>
    <col min="1" max="1" width="6.75390625" style="2" customWidth="1"/>
    <col min="2" max="3" width="21.125" style="2" customWidth="1"/>
    <col min="4" max="4" width="53.25390625" style="2" customWidth="1"/>
    <col min="5" max="5" width="12.375" style="2" customWidth="1"/>
    <col min="6" max="6" width="13.875" style="2" customWidth="1"/>
    <col min="7" max="7" width="12.25390625" style="1" bestFit="1" customWidth="1"/>
    <col min="8" max="8" width="12.875" style="1" bestFit="1" customWidth="1"/>
    <col min="9" max="9" width="14.25390625" style="1" bestFit="1" customWidth="1"/>
    <col min="10" max="10" width="8.00390625" style="8" customWidth="1"/>
    <col min="11" max="11" width="9.125" style="18" customWidth="1"/>
    <col min="12" max="12" width="9.125" style="1" customWidth="1"/>
    <col min="13" max="16384" width="9.125" style="8" customWidth="1"/>
  </cols>
  <sheetData>
    <row r="1" spans="1:12" ht="19.5" customHeight="1">
      <c r="A1" s="4"/>
      <c r="B1" s="4"/>
      <c r="C1" s="4"/>
      <c r="D1" s="4"/>
      <c r="E1" s="4"/>
      <c r="F1" s="4"/>
      <c r="G1" s="3"/>
      <c r="H1" s="3"/>
      <c r="I1" s="3"/>
      <c r="J1" s="21"/>
      <c r="L1" s="10"/>
    </row>
    <row r="2" spans="1:12" ht="19.5" customHeight="1">
      <c r="A2" s="5" t="s">
        <v>4</v>
      </c>
      <c r="B2" s="6" t="s">
        <v>12</v>
      </c>
      <c r="C2" s="6" t="s">
        <v>13</v>
      </c>
      <c r="D2" s="6" t="s">
        <v>0</v>
      </c>
      <c r="E2" s="6" t="s">
        <v>5</v>
      </c>
      <c r="F2" s="6" t="s">
        <v>6</v>
      </c>
      <c r="G2" s="7" t="s">
        <v>1</v>
      </c>
      <c r="H2" s="7" t="s">
        <v>2</v>
      </c>
      <c r="I2" s="7" t="s">
        <v>3</v>
      </c>
      <c r="J2" s="7" t="s">
        <v>11</v>
      </c>
      <c r="L2" s="10" t="s">
        <v>11</v>
      </c>
    </row>
    <row r="3" spans="1:12" ht="19.5" customHeight="1">
      <c r="A3" s="13">
        <v>7</v>
      </c>
      <c r="B3" s="23" t="s">
        <v>25</v>
      </c>
      <c r="C3" s="23" t="s">
        <v>26</v>
      </c>
      <c r="D3" s="23" t="s">
        <v>27</v>
      </c>
      <c r="E3" s="24" t="s">
        <v>7</v>
      </c>
      <c r="F3" s="24" t="s">
        <v>202</v>
      </c>
      <c r="G3" s="15">
        <v>0.0006862268518518518</v>
      </c>
      <c r="H3" s="14"/>
      <c r="I3" s="14">
        <f aca="true" t="shared" si="0" ref="I3:I21">SUM(G3:H3)</f>
        <v>0.0006862268518518518</v>
      </c>
      <c r="J3" s="12">
        <f aca="true" t="shared" si="1" ref="J3:J66">L3</f>
        <v>42</v>
      </c>
      <c r="K3" s="19"/>
      <c r="L3" s="12">
        <f>RANK(I3,$I$3:$I$118,1)</f>
        <v>42</v>
      </c>
    </row>
    <row r="4" spans="1:12" ht="19.5" customHeight="1">
      <c r="A4" s="11">
        <v>8</v>
      </c>
      <c r="B4" s="23" t="s">
        <v>28</v>
      </c>
      <c r="C4" s="23" t="s">
        <v>29</v>
      </c>
      <c r="D4" s="23" t="s">
        <v>30</v>
      </c>
      <c r="E4" s="30" t="s">
        <v>7</v>
      </c>
      <c r="F4" s="31" t="s">
        <v>202</v>
      </c>
      <c r="G4" s="15">
        <v>0.0005618055555555555</v>
      </c>
      <c r="H4" s="14">
        <v>0.0005604166666666666</v>
      </c>
      <c r="I4" s="14">
        <f t="shared" si="0"/>
        <v>0.0011222222222222222</v>
      </c>
      <c r="J4" s="12">
        <f t="shared" si="1"/>
        <v>80</v>
      </c>
      <c r="K4" s="19"/>
      <c r="L4" s="12">
        <f>RANK(I4,$I$3:$I$118,1)</f>
        <v>80</v>
      </c>
    </row>
    <row r="5" spans="1:12" ht="19.5" customHeight="1">
      <c r="A5" s="11">
        <v>9</v>
      </c>
      <c r="B5" s="23" t="s">
        <v>31</v>
      </c>
      <c r="C5" s="23" t="s">
        <v>32</v>
      </c>
      <c r="D5" s="23" t="s">
        <v>27</v>
      </c>
      <c r="E5" s="24" t="s">
        <v>7</v>
      </c>
      <c r="F5" s="24" t="s">
        <v>202</v>
      </c>
      <c r="G5" s="15">
        <v>0.0006962962962962963</v>
      </c>
      <c r="H5" s="14"/>
      <c r="I5" s="14">
        <f t="shared" si="0"/>
        <v>0.0006962962962962963</v>
      </c>
      <c r="J5" s="12">
        <f t="shared" si="1"/>
        <v>44</v>
      </c>
      <c r="K5" s="19"/>
      <c r="L5" s="12">
        <f aca="true" t="shared" si="2" ref="L5:L68">RANK(I5,$I$3:$I$118,1)</f>
        <v>44</v>
      </c>
    </row>
    <row r="6" spans="1:12" ht="19.5" customHeight="1">
      <c r="A6" s="11">
        <v>10</v>
      </c>
      <c r="B6" s="23" t="s">
        <v>33</v>
      </c>
      <c r="C6" s="23" t="s">
        <v>21</v>
      </c>
      <c r="D6" s="23" t="s">
        <v>34</v>
      </c>
      <c r="E6" s="24" t="s">
        <v>9</v>
      </c>
      <c r="F6" s="30" t="s">
        <v>202</v>
      </c>
      <c r="G6" s="15" t="s">
        <v>209</v>
      </c>
      <c r="H6" s="14"/>
      <c r="I6" s="14"/>
      <c r="J6" s="12" t="e">
        <f t="shared" si="1"/>
        <v>#N/A</v>
      </c>
      <c r="K6" s="19"/>
      <c r="L6" s="12" t="e">
        <f t="shared" si="2"/>
        <v>#N/A</v>
      </c>
    </row>
    <row r="7" spans="1:12" ht="19.5" customHeight="1">
      <c r="A7" s="11">
        <v>11</v>
      </c>
      <c r="B7" s="23" t="s">
        <v>35</v>
      </c>
      <c r="C7" s="23" t="s">
        <v>36</v>
      </c>
      <c r="D7" s="23" t="s">
        <v>8</v>
      </c>
      <c r="E7" s="24" t="s">
        <v>7</v>
      </c>
      <c r="F7" s="30" t="s">
        <v>202</v>
      </c>
      <c r="G7" s="15">
        <v>0.0005681712962962963</v>
      </c>
      <c r="H7" s="14">
        <v>0.0005284722222222222</v>
      </c>
      <c r="I7" s="14">
        <f t="shared" si="0"/>
        <v>0.0010966435185185185</v>
      </c>
      <c r="J7" s="12">
        <f t="shared" si="1"/>
        <v>76</v>
      </c>
      <c r="K7" s="19"/>
      <c r="L7" s="12">
        <f t="shared" si="2"/>
        <v>76</v>
      </c>
    </row>
    <row r="8" spans="1:12" ht="19.5" customHeight="1">
      <c r="A8" s="13">
        <v>12</v>
      </c>
      <c r="B8" s="23" t="s">
        <v>37</v>
      </c>
      <c r="C8" s="23" t="s">
        <v>21</v>
      </c>
      <c r="D8" s="23" t="s">
        <v>8</v>
      </c>
      <c r="E8" s="24" t="s">
        <v>7</v>
      </c>
      <c r="F8" s="30" t="s">
        <v>202</v>
      </c>
      <c r="G8" s="15">
        <v>0.0005717592592592593</v>
      </c>
      <c r="H8" s="14" t="s">
        <v>209</v>
      </c>
      <c r="I8" s="14">
        <f t="shared" si="0"/>
        <v>0.0005717592592592593</v>
      </c>
      <c r="J8" s="12">
        <f t="shared" si="1"/>
        <v>3</v>
      </c>
      <c r="K8" s="19"/>
      <c r="L8" s="12">
        <f t="shared" si="2"/>
        <v>3</v>
      </c>
    </row>
    <row r="9" spans="1:12" ht="19.5" customHeight="1">
      <c r="A9" s="11">
        <v>14</v>
      </c>
      <c r="B9" s="23" t="s">
        <v>40</v>
      </c>
      <c r="C9" s="23" t="s">
        <v>41</v>
      </c>
      <c r="D9" s="23" t="s">
        <v>39</v>
      </c>
      <c r="E9" s="24" t="s">
        <v>7</v>
      </c>
      <c r="F9" s="28" t="s">
        <v>201</v>
      </c>
      <c r="G9" s="15">
        <v>0.0005612268518518519</v>
      </c>
      <c r="H9" s="14">
        <v>0.0006025462962962963</v>
      </c>
      <c r="I9" s="14">
        <f t="shared" si="0"/>
        <v>0.0011637731481481482</v>
      </c>
      <c r="J9" s="12">
        <f t="shared" si="1"/>
        <v>86</v>
      </c>
      <c r="K9" s="19"/>
      <c r="L9" s="12">
        <f t="shared" si="2"/>
        <v>86</v>
      </c>
    </row>
    <row r="10" spans="1:12" ht="19.5" customHeight="1">
      <c r="A10" s="11">
        <v>15</v>
      </c>
      <c r="B10" s="23" t="s">
        <v>42</v>
      </c>
      <c r="C10" s="23" t="s">
        <v>16</v>
      </c>
      <c r="D10" s="23" t="s">
        <v>43</v>
      </c>
      <c r="E10" s="24" t="s">
        <v>7</v>
      </c>
      <c r="F10" s="24" t="s">
        <v>202</v>
      </c>
      <c r="G10" s="15">
        <v>0.0005144675925925926</v>
      </c>
      <c r="H10" s="14">
        <v>0.0006646990740740741</v>
      </c>
      <c r="I10" s="14">
        <f t="shared" si="0"/>
        <v>0.0011791666666666667</v>
      </c>
      <c r="J10" s="12">
        <f t="shared" si="1"/>
        <v>89</v>
      </c>
      <c r="K10" s="19"/>
      <c r="L10" s="12">
        <f t="shared" si="2"/>
        <v>89</v>
      </c>
    </row>
    <row r="11" spans="1:12" ht="19.5" customHeight="1">
      <c r="A11" s="11">
        <v>16</v>
      </c>
      <c r="B11" s="23" t="s">
        <v>44</v>
      </c>
      <c r="C11" s="23" t="s">
        <v>45</v>
      </c>
      <c r="D11" s="32" t="s">
        <v>46</v>
      </c>
      <c r="E11" s="24" t="s">
        <v>9</v>
      </c>
      <c r="F11" s="24" t="s">
        <v>202</v>
      </c>
      <c r="G11" s="15">
        <v>0.0007967592592592592</v>
      </c>
      <c r="H11" s="14"/>
      <c r="I11" s="14">
        <f t="shared" si="0"/>
        <v>0.0007967592592592592</v>
      </c>
      <c r="J11" s="12">
        <f t="shared" si="1"/>
        <v>48</v>
      </c>
      <c r="K11" s="19"/>
      <c r="L11" s="12">
        <f t="shared" si="2"/>
        <v>48</v>
      </c>
    </row>
    <row r="12" spans="1:12" ht="19.5" customHeight="1">
      <c r="A12" s="13">
        <v>17</v>
      </c>
      <c r="B12" s="27" t="s">
        <v>47</v>
      </c>
      <c r="C12" s="27" t="s">
        <v>45</v>
      </c>
      <c r="D12" s="32" t="s">
        <v>10</v>
      </c>
      <c r="E12" s="30" t="s">
        <v>7</v>
      </c>
      <c r="F12" s="24" t="s">
        <v>202</v>
      </c>
      <c r="G12" s="15">
        <v>0.0006435185185185185</v>
      </c>
      <c r="H12" s="14"/>
      <c r="I12" s="14">
        <f t="shared" si="0"/>
        <v>0.0006435185185185185</v>
      </c>
      <c r="J12" s="12">
        <f t="shared" si="1"/>
        <v>33</v>
      </c>
      <c r="K12" s="19"/>
      <c r="L12" s="12">
        <f t="shared" si="2"/>
        <v>33</v>
      </c>
    </row>
    <row r="13" spans="1:12" ht="19.5" customHeight="1">
      <c r="A13" s="11">
        <v>18</v>
      </c>
      <c r="B13" s="23" t="s">
        <v>48</v>
      </c>
      <c r="C13" s="23" t="s">
        <v>49</v>
      </c>
      <c r="D13" s="32" t="s">
        <v>10</v>
      </c>
      <c r="E13" s="24" t="s">
        <v>7</v>
      </c>
      <c r="F13" s="24" t="s">
        <v>201</v>
      </c>
      <c r="G13" s="15">
        <v>0.0006260416666666668</v>
      </c>
      <c r="H13" s="14"/>
      <c r="I13" s="14">
        <f t="shared" si="0"/>
        <v>0.0006260416666666668</v>
      </c>
      <c r="J13" s="12">
        <f t="shared" si="1"/>
        <v>27</v>
      </c>
      <c r="K13" s="19"/>
      <c r="L13" s="12">
        <f t="shared" si="2"/>
        <v>27</v>
      </c>
    </row>
    <row r="14" spans="1:12" ht="19.5" customHeight="1">
      <c r="A14" s="11">
        <v>19</v>
      </c>
      <c r="B14" s="33" t="s">
        <v>50</v>
      </c>
      <c r="C14" s="33" t="s">
        <v>51</v>
      </c>
      <c r="D14" s="33" t="s">
        <v>52</v>
      </c>
      <c r="E14" s="34" t="s">
        <v>7</v>
      </c>
      <c r="F14" s="34" t="s">
        <v>203</v>
      </c>
      <c r="G14" s="15">
        <v>0.000680787037037037</v>
      </c>
      <c r="H14" s="14">
        <v>0.0006489583333333333</v>
      </c>
      <c r="I14" s="14">
        <f t="shared" si="0"/>
        <v>0.0013297453703703705</v>
      </c>
      <c r="J14" s="12">
        <f t="shared" si="1"/>
        <v>91</v>
      </c>
      <c r="K14" s="19"/>
      <c r="L14" s="12">
        <f t="shared" si="2"/>
        <v>91</v>
      </c>
    </row>
    <row r="15" spans="1:12" ht="19.5" customHeight="1">
      <c r="A15" s="11">
        <v>20</v>
      </c>
      <c r="B15" s="23" t="s">
        <v>53</v>
      </c>
      <c r="C15" s="23" t="s">
        <v>29</v>
      </c>
      <c r="D15" s="23" t="s">
        <v>30</v>
      </c>
      <c r="E15" s="24" t="s">
        <v>7</v>
      </c>
      <c r="F15" s="24" t="s">
        <v>202</v>
      </c>
      <c r="G15" s="15">
        <v>0.0006122685185185185</v>
      </c>
      <c r="H15" s="14"/>
      <c r="I15" s="14">
        <f t="shared" si="0"/>
        <v>0.0006122685185185185</v>
      </c>
      <c r="J15" s="12">
        <f t="shared" si="1"/>
        <v>17</v>
      </c>
      <c r="K15" s="19"/>
      <c r="L15" s="12">
        <f t="shared" si="2"/>
        <v>17</v>
      </c>
    </row>
    <row r="16" spans="1:12" ht="19.5" customHeight="1">
      <c r="A16" s="11">
        <v>21</v>
      </c>
      <c r="B16" s="23" t="s">
        <v>54</v>
      </c>
      <c r="C16" s="23" t="s">
        <v>38</v>
      </c>
      <c r="D16" s="32" t="s">
        <v>46</v>
      </c>
      <c r="E16" s="24" t="s">
        <v>7</v>
      </c>
      <c r="F16" s="24" t="s">
        <v>202</v>
      </c>
      <c r="G16" s="15">
        <v>0.0005542824074074074</v>
      </c>
      <c r="H16" s="14">
        <v>0.0005152777777777778</v>
      </c>
      <c r="I16" s="14">
        <f t="shared" si="0"/>
        <v>0.0010695601851851851</v>
      </c>
      <c r="J16" s="12">
        <f t="shared" si="1"/>
        <v>72</v>
      </c>
      <c r="K16" s="19"/>
      <c r="L16" s="12">
        <f t="shared" si="2"/>
        <v>72</v>
      </c>
    </row>
    <row r="17" spans="1:12" ht="19.5" customHeight="1">
      <c r="A17" s="11">
        <v>23</v>
      </c>
      <c r="B17" s="27" t="s">
        <v>55</v>
      </c>
      <c r="C17" s="27" t="s">
        <v>56</v>
      </c>
      <c r="D17" s="35" t="s">
        <v>43</v>
      </c>
      <c r="E17" s="30" t="s">
        <v>7</v>
      </c>
      <c r="F17" s="28" t="s">
        <v>202</v>
      </c>
      <c r="G17" s="15">
        <v>0.0006241898148148148</v>
      </c>
      <c r="H17" s="14"/>
      <c r="I17" s="14">
        <f t="shared" si="0"/>
        <v>0.0006241898148148148</v>
      </c>
      <c r="J17" s="12">
        <f t="shared" si="1"/>
        <v>23</v>
      </c>
      <c r="K17" s="19"/>
      <c r="L17" s="12">
        <f t="shared" si="2"/>
        <v>23</v>
      </c>
    </row>
    <row r="18" spans="1:12" ht="19.5" customHeight="1">
      <c r="A18" s="11">
        <v>24</v>
      </c>
      <c r="B18" s="23" t="s">
        <v>57</v>
      </c>
      <c r="C18" s="23" t="s">
        <v>19</v>
      </c>
      <c r="D18" s="32" t="s">
        <v>46</v>
      </c>
      <c r="E18" s="24" t="s">
        <v>7</v>
      </c>
      <c r="F18" s="24" t="s">
        <v>201</v>
      </c>
      <c r="G18" s="15">
        <v>0.0006748842592592592</v>
      </c>
      <c r="H18" s="14"/>
      <c r="I18" s="14">
        <f t="shared" si="0"/>
        <v>0.0006748842592592592</v>
      </c>
      <c r="J18" s="12">
        <f t="shared" si="1"/>
        <v>40</v>
      </c>
      <c r="K18" s="19"/>
      <c r="L18" s="12">
        <f t="shared" si="2"/>
        <v>40</v>
      </c>
    </row>
    <row r="19" spans="1:12" ht="19.5" customHeight="1">
      <c r="A19" s="11">
        <v>25</v>
      </c>
      <c r="B19" s="23" t="s">
        <v>58</v>
      </c>
      <c r="C19" s="23" t="s">
        <v>16</v>
      </c>
      <c r="D19" s="32" t="s">
        <v>46</v>
      </c>
      <c r="E19" s="24" t="s">
        <v>7</v>
      </c>
      <c r="F19" s="24" t="s">
        <v>202</v>
      </c>
      <c r="G19" s="15">
        <v>0.0007243055555555554</v>
      </c>
      <c r="H19" s="14"/>
      <c r="I19" s="14">
        <f t="shared" si="0"/>
        <v>0.0007243055555555554</v>
      </c>
      <c r="J19" s="12">
        <f t="shared" si="1"/>
        <v>47</v>
      </c>
      <c r="K19" s="19"/>
      <c r="L19" s="12">
        <f t="shared" si="2"/>
        <v>47</v>
      </c>
    </row>
    <row r="20" spans="1:12" ht="19.5" customHeight="1">
      <c r="A20" s="11">
        <v>26</v>
      </c>
      <c r="B20" s="23" t="s">
        <v>59</v>
      </c>
      <c r="C20" s="23" t="s">
        <v>17</v>
      </c>
      <c r="D20" s="23" t="s">
        <v>43</v>
      </c>
      <c r="E20" s="24" t="s">
        <v>7</v>
      </c>
      <c r="F20" s="24" t="s">
        <v>202</v>
      </c>
      <c r="G20" s="15">
        <v>0.0005638888888888888</v>
      </c>
      <c r="H20" s="14" t="s">
        <v>209</v>
      </c>
      <c r="I20" s="14">
        <f t="shared" si="0"/>
        <v>0.0005638888888888888</v>
      </c>
      <c r="J20" s="12">
        <f t="shared" si="1"/>
        <v>2</v>
      </c>
      <c r="K20" s="19"/>
      <c r="L20" s="12">
        <f t="shared" si="2"/>
        <v>2</v>
      </c>
    </row>
    <row r="21" spans="1:12" ht="19.5" customHeight="1">
      <c r="A21" s="11">
        <v>29</v>
      </c>
      <c r="B21" s="23" t="s">
        <v>60</v>
      </c>
      <c r="C21" s="23" t="s">
        <v>19</v>
      </c>
      <c r="D21" s="23" t="s">
        <v>61</v>
      </c>
      <c r="E21" s="24" t="s">
        <v>7</v>
      </c>
      <c r="F21" s="24" t="s">
        <v>202</v>
      </c>
      <c r="G21" s="15">
        <v>0.0005333333333333334</v>
      </c>
      <c r="H21" s="14">
        <v>0.0005200231481481481</v>
      </c>
      <c r="I21" s="14">
        <f t="shared" si="0"/>
        <v>0.0010533564814814815</v>
      </c>
      <c r="J21" s="12">
        <f t="shared" si="1"/>
        <v>67</v>
      </c>
      <c r="K21" s="19"/>
      <c r="L21" s="12">
        <f t="shared" si="2"/>
        <v>67</v>
      </c>
    </row>
    <row r="22" spans="1:12" ht="19.5" customHeight="1">
      <c r="A22" s="11">
        <v>30</v>
      </c>
      <c r="B22" s="23" t="s">
        <v>62</v>
      </c>
      <c r="C22" s="23" t="s">
        <v>63</v>
      </c>
      <c r="D22" s="23" t="s">
        <v>30</v>
      </c>
      <c r="E22" s="24" t="s">
        <v>7</v>
      </c>
      <c r="F22" s="30" t="s">
        <v>202</v>
      </c>
      <c r="G22" s="15" t="s">
        <v>209</v>
      </c>
      <c r="H22" s="14"/>
      <c r="I22" s="14"/>
      <c r="J22" s="12" t="e">
        <f t="shared" si="1"/>
        <v>#N/A</v>
      </c>
      <c r="K22" s="19"/>
      <c r="L22" s="12" t="e">
        <f t="shared" si="2"/>
        <v>#N/A</v>
      </c>
    </row>
    <row r="23" spans="1:12" ht="19.5" customHeight="1">
      <c r="A23" s="11">
        <v>31</v>
      </c>
      <c r="B23" s="22" t="s">
        <v>64</v>
      </c>
      <c r="C23" s="22" t="s">
        <v>65</v>
      </c>
      <c r="D23" s="32" t="s">
        <v>10</v>
      </c>
      <c r="E23" s="30" t="s">
        <v>7</v>
      </c>
      <c r="F23" s="24" t="s">
        <v>202</v>
      </c>
      <c r="G23" s="15">
        <v>0.000606712962962963</v>
      </c>
      <c r="H23" s="14"/>
      <c r="I23" s="14">
        <f aca="true" t="shared" si="3" ref="I23:I43">SUM(G23:H23)</f>
        <v>0.000606712962962963</v>
      </c>
      <c r="J23" s="12">
        <f t="shared" si="1"/>
        <v>13</v>
      </c>
      <c r="K23" s="19"/>
      <c r="L23" s="12">
        <f t="shared" si="2"/>
        <v>13</v>
      </c>
    </row>
    <row r="24" spans="1:12" ht="19.5" customHeight="1">
      <c r="A24" s="13">
        <v>32</v>
      </c>
      <c r="B24" s="23" t="s">
        <v>66</v>
      </c>
      <c r="C24" s="23" t="s">
        <v>41</v>
      </c>
      <c r="D24" s="23" t="s">
        <v>8</v>
      </c>
      <c r="E24" s="24" t="s">
        <v>7</v>
      </c>
      <c r="F24" s="30" t="s">
        <v>202</v>
      </c>
      <c r="G24" s="15">
        <v>0.0005049768518518518</v>
      </c>
      <c r="H24" s="14" t="s">
        <v>209</v>
      </c>
      <c r="I24" s="14">
        <f t="shared" si="3"/>
        <v>0.0005049768518518518</v>
      </c>
      <c r="J24" s="12">
        <f t="shared" si="1"/>
        <v>1</v>
      </c>
      <c r="K24" s="19"/>
      <c r="L24" s="12">
        <f t="shared" si="2"/>
        <v>1</v>
      </c>
    </row>
    <row r="25" spans="1:12" ht="19.5" customHeight="1">
      <c r="A25" s="11">
        <v>33</v>
      </c>
      <c r="B25" s="33" t="s">
        <v>67</v>
      </c>
      <c r="C25" s="33" t="s">
        <v>68</v>
      </c>
      <c r="D25" s="41" t="s">
        <v>70</v>
      </c>
      <c r="E25" s="34" t="s">
        <v>7</v>
      </c>
      <c r="F25" s="34" t="s">
        <v>203</v>
      </c>
      <c r="G25" s="15">
        <v>0.0007111111111111111</v>
      </c>
      <c r="H25" s="14">
        <v>0.0006578703703703704</v>
      </c>
      <c r="I25" s="14">
        <f t="shared" si="3"/>
        <v>0.0013689814814814814</v>
      </c>
      <c r="J25" s="12">
        <f t="shared" si="1"/>
        <v>92</v>
      </c>
      <c r="K25" s="19"/>
      <c r="L25" s="12">
        <f t="shared" si="2"/>
        <v>92</v>
      </c>
    </row>
    <row r="26" spans="1:12" ht="19.5" customHeight="1">
      <c r="A26" s="11">
        <v>34</v>
      </c>
      <c r="B26" s="26" t="s">
        <v>69</v>
      </c>
      <c r="C26" s="26" t="s">
        <v>21</v>
      </c>
      <c r="D26" s="23" t="s">
        <v>70</v>
      </c>
      <c r="E26" s="24" t="s">
        <v>7</v>
      </c>
      <c r="F26" s="30" t="s">
        <v>202</v>
      </c>
      <c r="G26" s="15">
        <v>0.0005951388888888889</v>
      </c>
      <c r="H26" s="14"/>
      <c r="I26" s="14">
        <f t="shared" si="3"/>
        <v>0.0005951388888888889</v>
      </c>
      <c r="J26" s="12">
        <f t="shared" si="1"/>
        <v>7</v>
      </c>
      <c r="K26" s="19"/>
      <c r="L26" s="12">
        <f t="shared" si="2"/>
        <v>7</v>
      </c>
    </row>
    <row r="27" spans="1:12" ht="19.5" customHeight="1">
      <c r="A27" s="11">
        <v>35</v>
      </c>
      <c r="B27" s="22" t="s">
        <v>71</v>
      </c>
      <c r="C27" s="22" t="s">
        <v>72</v>
      </c>
      <c r="D27" s="22" t="s">
        <v>73</v>
      </c>
      <c r="E27" s="25" t="s">
        <v>7</v>
      </c>
      <c r="F27" s="30" t="s">
        <v>202</v>
      </c>
      <c r="G27" s="15">
        <v>0.0005974537037037037</v>
      </c>
      <c r="H27" s="14"/>
      <c r="I27" s="14">
        <f t="shared" si="3"/>
        <v>0.0005974537037037037</v>
      </c>
      <c r="J27" s="12">
        <f t="shared" si="1"/>
        <v>8</v>
      </c>
      <c r="K27" s="19"/>
      <c r="L27" s="12">
        <f t="shared" si="2"/>
        <v>8</v>
      </c>
    </row>
    <row r="28" spans="1:12" ht="19.5" customHeight="1">
      <c r="A28" s="11">
        <v>36</v>
      </c>
      <c r="B28" s="23" t="s">
        <v>74</v>
      </c>
      <c r="C28" s="23" t="s">
        <v>75</v>
      </c>
      <c r="D28" s="23" t="s">
        <v>76</v>
      </c>
      <c r="E28" s="30" t="s">
        <v>7</v>
      </c>
      <c r="F28" s="30" t="s">
        <v>202</v>
      </c>
      <c r="G28" s="15">
        <v>0.000484837962962963</v>
      </c>
      <c r="H28" s="14">
        <v>0.00048136574074074076</v>
      </c>
      <c r="I28" s="14">
        <f t="shared" si="3"/>
        <v>0.0009662037037037037</v>
      </c>
      <c r="J28" s="12">
        <f t="shared" si="1"/>
        <v>57</v>
      </c>
      <c r="K28" s="19"/>
      <c r="L28" s="12">
        <f t="shared" si="2"/>
        <v>57</v>
      </c>
    </row>
    <row r="29" spans="1:12" ht="19.5" customHeight="1">
      <c r="A29" s="13">
        <v>37</v>
      </c>
      <c r="B29" s="23" t="s">
        <v>77</v>
      </c>
      <c r="C29" s="23" t="s">
        <v>24</v>
      </c>
      <c r="D29" s="23" t="s">
        <v>78</v>
      </c>
      <c r="E29" s="30" t="s">
        <v>9</v>
      </c>
      <c r="F29" s="28" t="s">
        <v>202</v>
      </c>
      <c r="G29" s="15">
        <v>0.0007902777777777778</v>
      </c>
      <c r="H29" s="14">
        <v>0.0006694444444444444</v>
      </c>
      <c r="I29" s="14">
        <f t="shared" si="3"/>
        <v>0.001459722222222222</v>
      </c>
      <c r="J29" s="12">
        <f t="shared" si="1"/>
        <v>95</v>
      </c>
      <c r="K29" s="19"/>
      <c r="L29" s="12">
        <f t="shared" si="2"/>
        <v>95</v>
      </c>
    </row>
    <row r="30" spans="1:12" ht="19.5" customHeight="1">
      <c r="A30" s="11">
        <v>38</v>
      </c>
      <c r="B30" s="23" t="s">
        <v>79</v>
      </c>
      <c r="C30" s="23" t="s">
        <v>80</v>
      </c>
      <c r="D30" s="23" t="s">
        <v>81</v>
      </c>
      <c r="E30" s="24" t="s">
        <v>7</v>
      </c>
      <c r="F30" s="24" t="s">
        <v>201</v>
      </c>
      <c r="G30" s="15">
        <v>0.0005399305555555555</v>
      </c>
      <c r="H30" s="14">
        <v>0.0005256944444444444</v>
      </c>
      <c r="I30" s="14">
        <f t="shared" si="3"/>
        <v>0.001065625</v>
      </c>
      <c r="J30" s="12">
        <f t="shared" si="1"/>
        <v>70</v>
      </c>
      <c r="K30" s="19"/>
      <c r="L30" s="12">
        <f t="shared" si="2"/>
        <v>70</v>
      </c>
    </row>
    <row r="31" spans="1:12" ht="19.5" customHeight="1">
      <c r="A31" s="11">
        <v>39</v>
      </c>
      <c r="B31" s="23" t="s">
        <v>82</v>
      </c>
      <c r="C31" s="23" t="s">
        <v>45</v>
      </c>
      <c r="D31" s="23" t="s">
        <v>83</v>
      </c>
      <c r="E31" s="24" t="s">
        <v>7</v>
      </c>
      <c r="F31" s="24" t="s">
        <v>202</v>
      </c>
      <c r="G31" s="15" t="s">
        <v>209</v>
      </c>
      <c r="H31" s="14"/>
      <c r="I31" s="14"/>
      <c r="J31" s="12" t="e">
        <f t="shared" si="1"/>
        <v>#N/A</v>
      </c>
      <c r="K31" s="19"/>
      <c r="L31" s="12" t="e">
        <f t="shared" si="2"/>
        <v>#N/A</v>
      </c>
    </row>
    <row r="32" spans="1:12" ht="19.5" customHeight="1">
      <c r="A32" s="11">
        <v>41</v>
      </c>
      <c r="B32" s="26" t="s">
        <v>84</v>
      </c>
      <c r="C32" s="26" t="s">
        <v>45</v>
      </c>
      <c r="D32" s="23" t="s">
        <v>85</v>
      </c>
      <c r="E32" s="24" t="s">
        <v>7</v>
      </c>
      <c r="F32" s="24" t="s">
        <v>202</v>
      </c>
      <c r="G32" s="15">
        <v>0.0005804398148148148</v>
      </c>
      <c r="H32" s="14">
        <v>0.0005858796296296297</v>
      </c>
      <c r="I32" s="14">
        <f t="shared" si="3"/>
        <v>0.0011663194444444444</v>
      </c>
      <c r="J32" s="12">
        <f t="shared" si="1"/>
        <v>87</v>
      </c>
      <c r="K32" s="19"/>
      <c r="L32" s="12">
        <f t="shared" si="2"/>
        <v>87</v>
      </c>
    </row>
    <row r="33" spans="1:12" ht="19.5" customHeight="1">
      <c r="A33" s="11">
        <v>44</v>
      </c>
      <c r="B33" s="23" t="s">
        <v>88</v>
      </c>
      <c r="C33" s="23" t="s">
        <v>89</v>
      </c>
      <c r="D33" s="23" t="s">
        <v>43</v>
      </c>
      <c r="E33" s="24" t="s">
        <v>7</v>
      </c>
      <c r="F33" s="24" t="s">
        <v>202</v>
      </c>
      <c r="G33" s="15" t="s">
        <v>209</v>
      </c>
      <c r="H33" s="14"/>
      <c r="I33" s="14"/>
      <c r="J33" s="12" t="e">
        <f t="shared" si="1"/>
        <v>#N/A</v>
      </c>
      <c r="K33" s="19"/>
      <c r="L33" s="12" t="e">
        <f t="shared" si="2"/>
        <v>#N/A</v>
      </c>
    </row>
    <row r="34" spans="1:12" ht="19.5" customHeight="1">
      <c r="A34" s="13">
        <v>47</v>
      </c>
      <c r="B34" s="23" t="s">
        <v>90</v>
      </c>
      <c r="C34" s="23" t="s">
        <v>38</v>
      </c>
      <c r="D34" s="23" t="s">
        <v>39</v>
      </c>
      <c r="E34" s="24" t="s">
        <v>9</v>
      </c>
      <c r="F34" s="30" t="s">
        <v>202</v>
      </c>
      <c r="G34" s="15">
        <v>0.0009625000000000001</v>
      </c>
      <c r="H34" s="14"/>
      <c r="I34" s="14">
        <f t="shared" si="3"/>
        <v>0.0009625000000000001</v>
      </c>
      <c r="J34" s="12">
        <f t="shared" si="1"/>
        <v>56</v>
      </c>
      <c r="K34" s="19"/>
      <c r="L34" s="12">
        <f t="shared" si="2"/>
        <v>56</v>
      </c>
    </row>
    <row r="35" spans="1:12" ht="19.5" customHeight="1">
      <c r="A35" s="11">
        <v>48</v>
      </c>
      <c r="B35" s="32" t="s">
        <v>91</v>
      </c>
      <c r="C35" s="32" t="s">
        <v>92</v>
      </c>
      <c r="D35" s="32" t="s">
        <v>93</v>
      </c>
      <c r="E35" s="24" t="s">
        <v>7</v>
      </c>
      <c r="F35" s="30" t="s">
        <v>202</v>
      </c>
      <c r="G35" s="15" t="s">
        <v>209</v>
      </c>
      <c r="H35" s="14"/>
      <c r="I35" s="14"/>
      <c r="J35" s="12" t="e">
        <f t="shared" si="1"/>
        <v>#N/A</v>
      </c>
      <c r="K35" s="19"/>
      <c r="L35" s="12" t="e">
        <f t="shared" si="2"/>
        <v>#N/A</v>
      </c>
    </row>
    <row r="36" spans="1:12" ht="19.5" customHeight="1">
      <c r="A36" s="11">
        <v>49</v>
      </c>
      <c r="B36" s="32" t="s">
        <v>94</v>
      </c>
      <c r="C36" s="32" t="s">
        <v>89</v>
      </c>
      <c r="D36" s="32" t="s">
        <v>93</v>
      </c>
      <c r="E36" s="24" t="s">
        <v>7</v>
      </c>
      <c r="F36" s="30" t="s">
        <v>202</v>
      </c>
      <c r="G36" s="15">
        <v>0.0005388888888888889</v>
      </c>
      <c r="H36" s="14">
        <v>0.0005214120370370369</v>
      </c>
      <c r="I36" s="14">
        <f t="shared" si="3"/>
        <v>0.001060300925925926</v>
      </c>
      <c r="J36" s="12">
        <f t="shared" si="1"/>
        <v>68</v>
      </c>
      <c r="K36" s="19"/>
      <c r="L36" s="12">
        <f t="shared" si="2"/>
        <v>68</v>
      </c>
    </row>
    <row r="37" spans="1:12" ht="19.5" customHeight="1">
      <c r="A37" s="11">
        <v>50</v>
      </c>
      <c r="B37" s="23" t="s">
        <v>95</v>
      </c>
      <c r="C37" s="23" t="s">
        <v>21</v>
      </c>
      <c r="D37" s="32" t="s">
        <v>46</v>
      </c>
      <c r="E37" s="24" t="s">
        <v>7</v>
      </c>
      <c r="F37" s="24" t="s">
        <v>201</v>
      </c>
      <c r="G37" s="15">
        <v>0.00058125</v>
      </c>
      <c r="H37" s="14">
        <v>0.0005364583333333333</v>
      </c>
      <c r="I37" s="14">
        <f t="shared" si="3"/>
        <v>0.0011177083333333334</v>
      </c>
      <c r="J37" s="12">
        <f t="shared" si="1"/>
        <v>78</v>
      </c>
      <c r="K37" s="19"/>
      <c r="L37" s="12">
        <f t="shared" si="2"/>
        <v>78</v>
      </c>
    </row>
    <row r="38" spans="1:12" ht="19.5" customHeight="1">
      <c r="A38" s="11">
        <v>51</v>
      </c>
      <c r="B38" s="23" t="s">
        <v>96</v>
      </c>
      <c r="C38" s="23" t="s">
        <v>29</v>
      </c>
      <c r="D38" s="23" t="s">
        <v>39</v>
      </c>
      <c r="E38" s="24" t="s">
        <v>7</v>
      </c>
      <c r="F38" s="28" t="s">
        <v>201</v>
      </c>
      <c r="G38" s="15" t="s">
        <v>209</v>
      </c>
      <c r="H38" s="14"/>
      <c r="I38" s="14"/>
      <c r="J38" s="12" t="e">
        <f t="shared" si="1"/>
        <v>#N/A</v>
      </c>
      <c r="K38" s="19"/>
      <c r="L38" s="12" t="e">
        <f t="shared" si="2"/>
        <v>#N/A</v>
      </c>
    </row>
    <row r="39" spans="1:12" ht="19.5" customHeight="1">
      <c r="A39" s="13">
        <v>52</v>
      </c>
      <c r="B39" s="23" t="s">
        <v>97</v>
      </c>
      <c r="C39" s="29" t="s">
        <v>98</v>
      </c>
      <c r="D39" s="27" t="s">
        <v>99</v>
      </c>
      <c r="E39" s="24" t="s">
        <v>7</v>
      </c>
      <c r="F39" s="30" t="s">
        <v>202</v>
      </c>
      <c r="G39" s="15">
        <v>0.0005350694444444445</v>
      </c>
      <c r="H39" s="14">
        <v>0.000529050925925926</v>
      </c>
      <c r="I39" s="14">
        <f t="shared" si="3"/>
        <v>0.0010641203703703704</v>
      </c>
      <c r="J39" s="12">
        <f t="shared" si="1"/>
        <v>69</v>
      </c>
      <c r="K39" s="19"/>
      <c r="L39" s="12">
        <f t="shared" si="2"/>
        <v>69</v>
      </c>
    </row>
    <row r="40" spans="1:12" ht="19.5" customHeight="1">
      <c r="A40" s="11">
        <v>53</v>
      </c>
      <c r="B40" s="23" t="s">
        <v>100</v>
      </c>
      <c r="C40" s="22" t="s">
        <v>17</v>
      </c>
      <c r="D40" s="27" t="s">
        <v>99</v>
      </c>
      <c r="E40" s="24" t="s">
        <v>7</v>
      </c>
      <c r="F40" s="30" t="s">
        <v>202</v>
      </c>
      <c r="G40" s="15">
        <v>0.0006168981481481481</v>
      </c>
      <c r="H40" s="14"/>
      <c r="I40" s="14">
        <f t="shared" si="3"/>
        <v>0.0006168981481481481</v>
      </c>
      <c r="J40" s="12">
        <f t="shared" si="1"/>
        <v>19</v>
      </c>
      <c r="K40" s="19"/>
      <c r="L40" s="12">
        <f t="shared" si="2"/>
        <v>19</v>
      </c>
    </row>
    <row r="41" spans="1:12" ht="19.5" customHeight="1">
      <c r="A41" s="11">
        <v>54</v>
      </c>
      <c r="B41" s="23" t="s">
        <v>101</v>
      </c>
      <c r="C41" s="23" t="s">
        <v>65</v>
      </c>
      <c r="D41" s="27" t="s">
        <v>99</v>
      </c>
      <c r="E41" s="24" t="s">
        <v>9</v>
      </c>
      <c r="F41" s="30" t="s">
        <v>202</v>
      </c>
      <c r="G41" s="15">
        <v>0.0008096064814814815</v>
      </c>
      <c r="H41" s="14"/>
      <c r="I41" s="14">
        <f t="shared" si="3"/>
        <v>0.0008096064814814815</v>
      </c>
      <c r="J41" s="12">
        <f t="shared" si="1"/>
        <v>50</v>
      </c>
      <c r="K41" s="19"/>
      <c r="L41" s="12">
        <f t="shared" si="2"/>
        <v>50</v>
      </c>
    </row>
    <row r="42" spans="1:12" ht="19.5" customHeight="1">
      <c r="A42" s="11">
        <v>55</v>
      </c>
      <c r="B42" s="22" t="s">
        <v>102</v>
      </c>
      <c r="C42" s="22" t="s">
        <v>103</v>
      </c>
      <c r="D42" s="22" t="s">
        <v>73</v>
      </c>
      <c r="E42" s="25" t="s">
        <v>7</v>
      </c>
      <c r="F42" s="30" t="s">
        <v>202</v>
      </c>
      <c r="G42" s="15">
        <v>0.0006130787037037037</v>
      </c>
      <c r="H42" s="14"/>
      <c r="I42" s="14">
        <f t="shared" si="3"/>
        <v>0.0006130787037037037</v>
      </c>
      <c r="J42" s="12">
        <f t="shared" si="1"/>
        <v>18</v>
      </c>
      <c r="K42" s="19"/>
      <c r="L42" s="12">
        <f t="shared" si="2"/>
        <v>18</v>
      </c>
    </row>
    <row r="43" spans="1:12" ht="19.5" customHeight="1">
      <c r="A43" s="11">
        <v>60</v>
      </c>
      <c r="B43" s="23" t="s">
        <v>105</v>
      </c>
      <c r="C43" s="23" t="s">
        <v>29</v>
      </c>
      <c r="D43" s="27" t="s">
        <v>18</v>
      </c>
      <c r="E43" s="24" t="s">
        <v>9</v>
      </c>
      <c r="F43" s="24" t="s">
        <v>202</v>
      </c>
      <c r="G43" s="15">
        <v>0.0007179398148148149</v>
      </c>
      <c r="H43" s="14">
        <v>0.0006653935185185186</v>
      </c>
      <c r="I43" s="14">
        <f t="shared" si="3"/>
        <v>0.0013833333333333336</v>
      </c>
      <c r="J43" s="12">
        <f t="shared" si="1"/>
        <v>93</v>
      </c>
      <c r="K43" s="19"/>
      <c r="L43" s="12">
        <f t="shared" si="2"/>
        <v>93</v>
      </c>
    </row>
    <row r="44" spans="1:12" ht="19.5" customHeight="1">
      <c r="A44" s="13">
        <v>62</v>
      </c>
      <c r="B44" s="23" t="s">
        <v>108</v>
      </c>
      <c r="C44" s="23" t="s">
        <v>98</v>
      </c>
      <c r="D44" s="23" t="s">
        <v>27</v>
      </c>
      <c r="E44" s="24" t="s">
        <v>7</v>
      </c>
      <c r="F44" s="24" t="s">
        <v>201</v>
      </c>
      <c r="G44" s="15" t="s">
        <v>209</v>
      </c>
      <c r="H44" s="14"/>
      <c r="I44" s="14"/>
      <c r="J44" s="12" t="e">
        <f t="shared" si="1"/>
        <v>#N/A</v>
      </c>
      <c r="K44" s="19"/>
      <c r="L44" s="12" t="e">
        <f t="shared" si="2"/>
        <v>#N/A</v>
      </c>
    </row>
    <row r="45" spans="1:12" ht="19.5" customHeight="1">
      <c r="A45" s="11">
        <v>64</v>
      </c>
      <c r="B45" s="23" t="s">
        <v>109</v>
      </c>
      <c r="C45" s="23" t="s">
        <v>110</v>
      </c>
      <c r="D45" s="23" t="s">
        <v>27</v>
      </c>
      <c r="E45" s="24" t="s">
        <v>7</v>
      </c>
      <c r="F45" s="24" t="s">
        <v>202</v>
      </c>
      <c r="G45" s="15" t="s">
        <v>209</v>
      </c>
      <c r="H45" s="14"/>
      <c r="I45" s="14"/>
      <c r="J45" s="12" t="e">
        <f t="shared" si="1"/>
        <v>#N/A</v>
      </c>
      <c r="K45" s="19"/>
      <c r="L45" s="12" t="e">
        <f t="shared" si="2"/>
        <v>#N/A</v>
      </c>
    </row>
    <row r="46" spans="1:12" ht="19.5" customHeight="1">
      <c r="A46" s="11">
        <v>66</v>
      </c>
      <c r="B46" s="23" t="s">
        <v>111</v>
      </c>
      <c r="C46" s="23" t="s">
        <v>112</v>
      </c>
      <c r="D46" s="23" t="s">
        <v>78</v>
      </c>
      <c r="E46" s="24" t="s">
        <v>7</v>
      </c>
      <c r="F46" s="24" t="s">
        <v>201</v>
      </c>
      <c r="G46" s="15">
        <v>0.0005512731481481482</v>
      </c>
      <c r="H46" s="14">
        <v>0.0005277777777777777</v>
      </c>
      <c r="I46" s="14">
        <f aca="true" t="shared" si="4" ref="I46:I109">SUM(G46:H46)</f>
        <v>0.001079050925925926</v>
      </c>
      <c r="J46" s="12">
        <f t="shared" si="1"/>
        <v>74</v>
      </c>
      <c r="K46" s="19"/>
      <c r="L46" s="12">
        <f t="shared" si="2"/>
        <v>74</v>
      </c>
    </row>
    <row r="47" spans="1:12" ht="19.5" customHeight="1">
      <c r="A47" s="13">
        <v>67</v>
      </c>
      <c r="B47" s="23" t="s">
        <v>113</v>
      </c>
      <c r="C47" s="23" t="s">
        <v>26</v>
      </c>
      <c r="D47" s="23" t="s">
        <v>114</v>
      </c>
      <c r="E47" s="24" t="s">
        <v>7</v>
      </c>
      <c r="F47" s="24" t="s">
        <v>202</v>
      </c>
      <c r="G47" s="15">
        <v>0.0005913194444444444</v>
      </c>
      <c r="H47" s="14">
        <v>0.0005337962962962962</v>
      </c>
      <c r="I47" s="14">
        <f t="shared" si="4"/>
        <v>0.0011251157407407408</v>
      </c>
      <c r="J47" s="12">
        <f t="shared" si="1"/>
        <v>81</v>
      </c>
      <c r="K47" s="19"/>
      <c r="L47" s="12">
        <f t="shared" si="2"/>
        <v>81</v>
      </c>
    </row>
    <row r="48" spans="1:12" ht="19.5" customHeight="1">
      <c r="A48" s="11">
        <v>68</v>
      </c>
      <c r="B48" s="23" t="s">
        <v>115</v>
      </c>
      <c r="C48" s="23" t="s">
        <v>19</v>
      </c>
      <c r="D48" s="23" t="s">
        <v>70</v>
      </c>
      <c r="E48" s="24" t="s">
        <v>7</v>
      </c>
      <c r="F48" s="28" t="s">
        <v>201</v>
      </c>
      <c r="G48" s="15">
        <v>0.0008090277777777779</v>
      </c>
      <c r="H48" s="14"/>
      <c r="I48" s="14">
        <f t="shared" si="4"/>
        <v>0.0008090277777777779</v>
      </c>
      <c r="J48" s="12">
        <f t="shared" si="1"/>
        <v>49</v>
      </c>
      <c r="K48" s="19"/>
      <c r="L48" s="12">
        <f t="shared" si="2"/>
        <v>49</v>
      </c>
    </row>
    <row r="49" spans="1:12" ht="19.5" customHeight="1">
      <c r="A49" s="11">
        <v>69</v>
      </c>
      <c r="B49" s="26" t="s">
        <v>116</v>
      </c>
      <c r="C49" s="26" t="s">
        <v>26</v>
      </c>
      <c r="D49" s="26" t="s">
        <v>117</v>
      </c>
      <c r="E49" s="24" t="s">
        <v>7</v>
      </c>
      <c r="F49" s="31" t="s">
        <v>202</v>
      </c>
      <c r="G49" s="15">
        <v>0.0006211805555555556</v>
      </c>
      <c r="H49" s="14"/>
      <c r="I49" s="14">
        <f t="shared" si="4"/>
        <v>0.0006211805555555556</v>
      </c>
      <c r="J49" s="12">
        <f t="shared" si="1"/>
        <v>21</v>
      </c>
      <c r="K49" s="19"/>
      <c r="L49" s="12">
        <f t="shared" si="2"/>
        <v>21</v>
      </c>
    </row>
    <row r="50" spans="1:12" ht="19.5" customHeight="1">
      <c r="A50" s="11">
        <v>71</v>
      </c>
      <c r="B50" s="23" t="s">
        <v>118</v>
      </c>
      <c r="C50" s="23" t="s">
        <v>63</v>
      </c>
      <c r="D50" s="32" t="s">
        <v>10</v>
      </c>
      <c r="E50" s="24" t="s">
        <v>7</v>
      </c>
      <c r="F50" s="28" t="s">
        <v>201</v>
      </c>
      <c r="G50" s="15">
        <v>0.0007199074074074074</v>
      </c>
      <c r="H50" s="14"/>
      <c r="I50" s="14">
        <f t="shared" si="4"/>
        <v>0.0007199074074074074</v>
      </c>
      <c r="J50" s="12">
        <f t="shared" si="1"/>
        <v>46</v>
      </c>
      <c r="K50" s="19"/>
      <c r="L50" s="12">
        <f t="shared" si="2"/>
        <v>46</v>
      </c>
    </row>
    <row r="51" spans="1:12" ht="19.5" customHeight="1">
      <c r="A51" s="13">
        <v>72</v>
      </c>
      <c r="B51" s="35" t="s">
        <v>119</v>
      </c>
      <c r="C51" s="35" t="s">
        <v>26</v>
      </c>
      <c r="D51" s="32" t="s">
        <v>10</v>
      </c>
      <c r="E51" s="30" t="s">
        <v>7</v>
      </c>
      <c r="F51" s="24" t="s">
        <v>202</v>
      </c>
      <c r="G51" s="15">
        <v>0.0005728009259259259</v>
      </c>
      <c r="H51" s="14">
        <v>0.0005462962962962964</v>
      </c>
      <c r="I51" s="14">
        <f t="shared" si="4"/>
        <v>0.0011190972222222223</v>
      </c>
      <c r="J51" s="12">
        <f t="shared" si="1"/>
        <v>79</v>
      </c>
      <c r="K51" s="19"/>
      <c r="L51" s="12">
        <f t="shared" si="2"/>
        <v>79</v>
      </c>
    </row>
    <row r="52" spans="1:12" ht="19.5" customHeight="1">
      <c r="A52" s="11">
        <v>73</v>
      </c>
      <c r="B52" s="37" t="s">
        <v>120</v>
      </c>
      <c r="C52" s="38" t="s">
        <v>121</v>
      </c>
      <c r="D52" s="38" t="s">
        <v>43</v>
      </c>
      <c r="E52" s="34" t="s">
        <v>7</v>
      </c>
      <c r="F52" s="34" t="s">
        <v>203</v>
      </c>
      <c r="G52" s="15">
        <v>0.0009858796296296297</v>
      </c>
      <c r="H52" s="14">
        <v>0.000650462962962963</v>
      </c>
      <c r="I52" s="14">
        <f t="shared" si="4"/>
        <v>0.0016363425925925929</v>
      </c>
      <c r="J52" s="12">
        <f t="shared" si="1"/>
        <v>98</v>
      </c>
      <c r="K52" s="19"/>
      <c r="L52" s="12">
        <f t="shared" si="2"/>
        <v>98</v>
      </c>
    </row>
    <row r="53" spans="1:12" ht="19.5" customHeight="1">
      <c r="A53" s="11">
        <v>76</v>
      </c>
      <c r="B53" s="23" t="s">
        <v>123</v>
      </c>
      <c r="C53" s="23" t="s">
        <v>98</v>
      </c>
      <c r="D53" s="23" t="s">
        <v>124</v>
      </c>
      <c r="E53" s="24" t="s">
        <v>7</v>
      </c>
      <c r="F53" s="24" t="s">
        <v>201</v>
      </c>
      <c r="G53" s="15">
        <v>0.0006395833333333333</v>
      </c>
      <c r="H53" s="14"/>
      <c r="I53" s="14">
        <f t="shared" si="4"/>
        <v>0.0006395833333333333</v>
      </c>
      <c r="J53" s="12">
        <f t="shared" si="1"/>
        <v>32</v>
      </c>
      <c r="K53" s="19"/>
      <c r="L53" s="12">
        <f t="shared" si="2"/>
        <v>32</v>
      </c>
    </row>
    <row r="54" spans="1:12" ht="19.5" customHeight="1">
      <c r="A54" s="13">
        <v>77</v>
      </c>
      <c r="B54" s="23" t="s">
        <v>125</v>
      </c>
      <c r="C54" s="23" t="s">
        <v>126</v>
      </c>
      <c r="D54" s="32" t="s">
        <v>46</v>
      </c>
      <c r="E54" s="24" t="s">
        <v>7</v>
      </c>
      <c r="F54" s="24" t="s">
        <v>201</v>
      </c>
      <c r="G54" s="15">
        <v>0.0011732638888888888</v>
      </c>
      <c r="H54" s="14"/>
      <c r="I54" s="14">
        <f t="shared" si="4"/>
        <v>0.0011732638888888888</v>
      </c>
      <c r="J54" s="12">
        <f t="shared" si="1"/>
        <v>88</v>
      </c>
      <c r="K54" s="19"/>
      <c r="L54" s="12">
        <f t="shared" si="2"/>
        <v>88</v>
      </c>
    </row>
    <row r="55" spans="1:12" ht="19.5" customHeight="1">
      <c r="A55" s="11">
        <v>78</v>
      </c>
      <c r="B55" s="23" t="s">
        <v>127</v>
      </c>
      <c r="C55" s="23" t="s">
        <v>16</v>
      </c>
      <c r="D55" s="23" t="s">
        <v>61</v>
      </c>
      <c r="E55" s="24" t="s">
        <v>7</v>
      </c>
      <c r="F55" s="24" t="s">
        <v>202</v>
      </c>
      <c r="G55" s="15">
        <v>0.0006752314814814815</v>
      </c>
      <c r="H55" s="14"/>
      <c r="I55" s="14">
        <f t="shared" si="4"/>
        <v>0.0006752314814814815</v>
      </c>
      <c r="J55" s="12">
        <f t="shared" si="1"/>
        <v>41</v>
      </c>
      <c r="K55" s="19"/>
      <c r="L55" s="12">
        <f t="shared" si="2"/>
        <v>41</v>
      </c>
    </row>
    <row r="56" spans="1:12" ht="19.5" customHeight="1">
      <c r="A56" s="11">
        <v>79</v>
      </c>
      <c r="B56" s="27" t="s">
        <v>128</v>
      </c>
      <c r="C56" s="22" t="s">
        <v>129</v>
      </c>
      <c r="D56" s="27" t="s">
        <v>130</v>
      </c>
      <c r="E56" s="24" t="s">
        <v>7</v>
      </c>
      <c r="F56" s="28" t="s">
        <v>202</v>
      </c>
      <c r="G56" s="15">
        <v>0.0006325231481481481</v>
      </c>
      <c r="H56" s="14"/>
      <c r="I56" s="14">
        <f t="shared" si="4"/>
        <v>0.0006325231481481481</v>
      </c>
      <c r="J56" s="12">
        <f t="shared" si="1"/>
        <v>28</v>
      </c>
      <c r="K56" s="19"/>
      <c r="L56" s="12">
        <f t="shared" si="2"/>
        <v>28</v>
      </c>
    </row>
    <row r="57" spans="1:12" ht="19.5" customHeight="1">
      <c r="A57" s="11">
        <v>80</v>
      </c>
      <c r="B57" s="23" t="s">
        <v>131</v>
      </c>
      <c r="C57" s="23" t="s">
        <v>21</v>
      </c>
      <c r="D57" s="23" t="s">
        <v>8</v>
      </c>
      <c r="E57" s="24" t="s">
        <v>7</v>
      </c>
      <c r="F57" s="30" t="s">
        <v>202</v>
      </c>
      <c r="G57" s="15" t="s">
        <v>209</v>
      </c>
      <c r="H57" s="14"/>
      <c r="I57" s="14"/>
      <c r="J57" s="12" t="e">
        <f t="shared" si="1"/>
        <v>#N/A</v>
      </c>
      <c r="K57" s="19"/>
      <c r="L57" s="12" t="e">
        <f t="shared" si="2"/>
        <v>#N/A</v>
      </c>
    </row>
    <row r="58" spans="1:12" ht="19.5" customHeight="1">
      <c r="A58" s="11">
        <v>81</v>
      </c>
      <c r="B58" s="23" t="s">
        <v>132</v>
      </c>
      <c r="C58" s="23" t="s">
        <v>133</v>
      </c>
      <c r="D58" s="23" t="s">
        <v>39</v>
      </c>
      <c r="E58" s="24" t="s">
        <v>7</v>
      </c>
      <c r="F58" s="30" t="s">
        <v>202</v>
      </c>
      <c r="G58" s="15">
        <v>0.0007034722222222221</v>
      </c>
      <c r="H58" s="14"/>
      <c r="I58" s="14">
        <f t="shared" si="4"/>
        <v>0.0007034722222222221</v>
      </c>
      <c r="J58" s="12">
        <f t="shared" si="1"/>
        <v>45</v>
      </c>
      <c r="K58" s="19"/>
      <c r="L58" s="12">
        <f t="shared" si="2"/>
        <v>45</v>
      </c>
    </row>
    <row r="59" spans="1:12" ht="19.5" customHeight="1">
      <c r="A59" s="11">
        <v>83</v>
      </c>
      <c r="B59" s="39" t="s">
        <v>134</v>
      </c>
      <c r="C59" s="35" t="s">
        <v>19</v>
      </c>
      <c r="D59" s="27" t="s">
        <v>130</v>
      </c>
      <c r="E59" s="28" t="s">
        <v>7</v>
      </c>
      <c r="F59" s="28" t="s">
        <v>201</v>
      </c>
      <c r="G59" s="15">
        <v>0.0004966435185185185</v>
      </c>
      <c r="H59" s="14">
        <v>0.0005001157407407408</v>
      </c>
      <c r="I59" s="14">
        <f t="shared" si="4"/>
        <v>0.0009967592592592593</v>
      </c>
      <c r="J59" s="12">
        <f t="shared" si="1"/>
        <v>61</v>
      </c>
      <c r="K59" s="19"/>
      <c r="L59" s="12">
        <f t="shared" si="2"/>
        <v>61</v>
      </c>
    </row>
    <row r="60" spans="1:12" ht="19.5" customHeight="1">
      <c r="A60" s="11">
        <v>84</v>
      </c>
      <c r="B60" s="23" t="s">
        <v>135</v>
      </c>
      <c r="C60" s="23" t="s">
        <v>45</v>
      </c>
      <c r="D60" s="23" t="s">
        <v>76</v>
      </c>
      <c r="E60" s="24" t="s">
        <v>7</v>
      </c>
      <c r="F60" s="30" t="s">
        <v>202</v>
      </c>
      <c r="G60" s="15">
        <v>0.0005898148148148148</v>
      </c>
      <c r="H60" s="14">
        <v>0.0005703703703703704</v>
      </c>
      <c r="I60" s="14">
        <f t="shared" si="4"/>
        <v>0.001160185185185185</v>
      </c>
      <c r="J60" s="12">
        <f t="shared" si="1"/>
        <v>85</v>
      </c>
      <c r="K60" s="19"/>
      <c r="L60" s="12">
        <f t="shared" si="2"/>
        <v>85</v>
      </c>
    </row>
    <row r="61" spans="1:12" ht="19.5" customHeight="1">
      <c r="A61" s="11">
        <v>85</v>
      </c>
      <c r="B61" s="23" t="s">
        <v>136</v>
      </c>
      <c r="C61" s="23" t="s">
        <v>72</v>
      </c>
      <c r="D61" s="23" t="s">
        <v>70</v>
      </c>
      <c r="E61" s="24" t="s">
        <v>7</v>
      </c>
      <c r="F61" s="30" t="s">
        <v>202</v>
      </c>
      <c r="G61" s="15">
        <v>0.0006034722222222221</v>
      </c>
      <c r="H61" s="14"/>
      <c r="I61" s="14">
        <f t="shared" si="4"/>
        <v>0.0006034722222222221</v>
      </c>
      <c r="J61" s="12">
        <f t="shared" si="1"/>
        <v>10</v>
      </c>
      <c r="K61" s="19"/>
      <c r="L61" s="12">
        <f t="shared" si="2"/>
        <v>10</v>
      </c>
    </row>
    <row r="62" spans="1:12" ht="19.5" customHeight="1">
      <c r="A62" s="11">
        <v>86</v>
      </c>
      <c r="B62" s="23" t="s">
        <v>137</v>
      </c>
      <c r="C62" s="36" t="s">
        <v>41</v>
      </c>
      <c r="D62" s="27" t="s">
        <v>99</v>
      </c>
      <c r="E62" s="24" t="s">
        <v>7</v>
      </c>
      <c r="F62" s="30" t="s">
        <v>202</v>
      </c>
      <c r="G62" s="15" t="s">
        <v>209</v>
      </c>
      <c r="H62" s="14"/>
      <c r="I62" s="14"/>
      <c r="J62" s="12" t="e">
        <f t="shared" si="1"/>
        <v>#N/A</v>
      </c>
      <c r="K62" s="19"/>
      <c r="L62" s="12" t="e">
        <f t="shared" si="2"/>
        <v>#N/A</v>
      </c>
    </row>
    <row r="63" spans="1:12" ht="19.5" customHeight="1">
      <c r="A63" s="13">
        <v>87</v>
      </c>
      <c r="B63" s="23" t="s">
        <v>138</v>
      </c>
      <c r="C63" s="22" t="s">
        <v>19</v>
      </c>
      <c r="D63" s="27" t="s">
        <v>99</v>
      </c>
      <c r="E63" s="24" t="s">
        <v>7</v>
      </c>
      <c r="F63" s="30" t="s">
        <v>202</v>
      </c>
      <c r="G63" s="15">
        <v>0.0005053240740740739</v>
      </c>
      <c r="H63" s="14">
        <v>0.0005052083333333333</v>
      </c>
      <c r="I63" s="14">
        <f t="shared" si="4"/>
        <v>0.0010105324074074073</v>
      </c>
      <c r="J63" s="12">
        <f t="shared" si="1"/>
        <v>63</v>
      </c>
      <c r="K63" s="19"/>
      <c r="L63" s="12">
        <f t="shared" si="2"/>
        <v>63</v>
      </c>
    </row>
    <row r="64" spans="1:12" ht="19.5" customHeight="1">
      <c r="A64" s="11">
        <v>89</v>
      </c>
      <c r="B64" s="23" t="s">
        <v>139</v>
      </c>
      <c r="C64" s="22" t="s">
        <v>41</v>
      </c>
      <c r="D64" s="27" t="s">
        <v>99</v>
      </c>
      <c r="E64" s="24" t="s">
        <v>7</v>
      </c>
      <c r="F64" s="30" t="s">
        <v>202</v>
      </c>
      <c r="G64" s="15">
        <v>0.0006493055555555556</v>
      </c>
      <c r="H64" s="14"/>
      <c r="I64" s="14">
        <f t="shared" si="4"/>
        <v>0.0006493055555555556</v>
      </c>
      <c r="J64" s="12">
        <f t="shared" si="1"/>
        <v>34</v>
      </c>
      <c r="K64" s="19"/>
      <c r="L64" s="12">
        <f t="shared" si="2"/>
        <v>34</v>
      </c>
    </row>
    <row r="65" spans="1:12" ht="19.5" customHeight="1">
      <c r="A65" s="11">
        <v>91</v>
      </c>
      <c r="B65" s="23" t="s">
        <v>140</v>
      </c>
      <c r="C65" s="23" t="s">
        <v>107</v>
      </c>
      <c r="D65" s="23" t="s">
        <v>70</v>
      </c>
      <c r="E65" s="24" t="s">
        <v>7</v>
      </c>
      <c r="F65" s="30" t="s">
        <v>202</v>
      </c>
      <c r="G65" s="15">
        <v>0.0006501157407407407</v>
      </c>
      <c r="H65" s="14"/>
      <c r="I65" s="14">
        <f t="shared" si="4"/>
        <v>0.0006501157407407407</v>
      </c>
      <c r="J65" s="12">
        <f t="shared" si="1"/>
        <v>35</v>
      </c>
      <c r="K65" s="19"/>
      <c r="L65" s="12">
        <f t="shared" si="2"/>
        <v>35</v>
      </c>
    </row>
    <row r="66" spans="1:12" ht="19.5" customHeight="1">
      <c r="A66" s="11">
        <v>93</v>
      </c>
      <c r="B66" s="23" t="s">
        <v>141</v>
      </c>
      <c r="C66" s="23" t="s">
        <v>16</v>
      </c>
      <c r="D66" s="23"/>
      <c r="E66" s="24" t="s">
        <v>7</v>
      </c>
      <c r="F66" s="30" t="s">
        <v>202</v>
      </c>
      <c r="G66" s="15">
        <v>0.0006246527777777777</v>
      </c>
      <c r="H66" s="14"/>
      <c r="I66" s="14">
        <f t="shared" si="4"/>
        <v>0.0006246527777777777</v>
      </c>
      <c r="J66" s="12">
        <f t="shared" si="1"/>
        <v>24</v>
      </c>
      <c r="K66" s="19"/>
      <c r="L66" s="12">
        <f t="shared" si="2"/>
        <v>24</v>
      </c>
    </row>
    <row r="67" spans="1:12" ht="19.5" customHeight="1">
      <c r="A67" s="11">
        <v>96</v>
      </c>
      <c r="B67" s="29" t="s">
        <v>142</v>
      </c>
      <c r="C67" s="29" t="s">
        <v>41</v>
      </c>
      <c r="D67" s="35" t="s">
        <v>43</v>
      </c>
      <c r="E67" s="30" t="s">
        <v>9</v>
      </c>
      <c r="F67" s="24" t="s">
        <v>202</v>
      </c>
      <c r="G67" s="15">
        <v>0.0009149305555555555</v>
      </c>
      <c r="H67" s="14"/>
      <c r="I67" s="14">
        <f t="shared" si="4"/>
        <v>0.0009149305555555555</v>
      </c>
      <c r="J67" s="12">
        <f aca="true" t="shared" si="5" ref="J67:J114">L67</f>
        <v>52</v>
      </c>
      <c r="K67" s="19"/>
      <c r="L67" s="12">
        <f t="shared" si="2"/>
        <v>52</v>
      </c>
    </row>
    <row r="68" spans="1:12" ht="19.5" customHeight="1">
      <c r="A68" s="13">
        <v>97</v>
      </c>
      <c r="B68" s="23" t="s">
        <v>143</v>
      </c>
      <c r="C68" s="23" t="s">
        <v>144</v>
      </c>
      <c r="D68" s="23" t="s">
        <v>70</v>
      </c>
      <c r="E68" s="24" t="s">
        <v>7</v>
      </c>
      <c r="F68" s="30" t="s">
        <v>202</v>
      </c>
      <c r="G68" s="15">
        <v>0.0006091435185185185</v>
      </c>
      <c r="H68" s="14"/>
      <c r="I68" s="14">
        <f t="shared" si="4"/>
        <v>0.0006091435185185185</v>
      </c>
      <c r="J68" s="12">
        <f t="shared" si="5"/>
        <v>15</v>
      </c>
      <c r="K68" s="19"/>
      <c r="L68" s="12">
        <f t="shared" si="2"/>
        <v>15</v>
      </c>
    </row>
    <row r="69" spans="1:12" ht="19.5" customHeight="1">
      <c r="A69" s="11">
        <v>98</v>
      </c>
      <c r="B69" s="23" t="s">
        <v>145</v>
      </c>
      <c r="C69" s="23" t="s">
        <v>122</v>
      </c>
      <c r="D69" s="23" t="s">
        <v>146</v>
      </c>
      <c r="E69" s="24" t="s">
        <v>7</v>
      </c>
      <c r="F69" s="30" t="s">
        <v>202</v>
      </c>
      <c r="G69" s="15">
        <v>0.0005157407407407408</v>
      </c>
      <c r="H69" s="14">
        <v>0.0004943287037037037</v>
      </c>
      <c r="I69" s="14">
        <f t="shared" si="4"/>
        <v>0.0010100694444444445</v>
      </c>
      <c r="J69" s="12">
        <f t="shared" si="5"/>
        <v>62</v>
      </c>
      <c r="K69" s="19"/>
      <c r="L69" s="12">
        <f aca="true" t="shared" si="6" ref="L69:L118">RANK(I69,$I$3:$I$118,1)</f>
        <v>62</v>
      </c>
    </row>
    <row r="70" spans="1:12" ht="19.5" customHeight="1">
      <c r="A70" s="11">
        <v>99</v>
      </c>
      <c r="B70" s="23" t="s">
        <v>147</v>
      </c>
      <c r="C70" s="22" t="s">
        <v>63</v>
      </c>
      <c r="D70" s="27" t="s">
        <v>99</v>
      </c>
      <c r="E70" s="24" t="s">
        <v>7</v>
      </c>
      <c r="F70" s="30" t="s">
        <v>202</v>
      </c>
      <c r="G70" s="15">
        <v>0.0005884259259259259</v>
      </c>
      <c r="H70" s="14">
        <v>0.000617013888888889</v>
      </c>
      <c r="I70" s="14">
        <f t="shared" si="4"/>
        <v>0.001205439814814815</v>
      </c>
      <c r="J70" s="12">
        <f t="shared" si="5"/>
        <v>90</v>
      </c>
      <c r="K70" s="19"/>
      <c r="L70" s="12">
        <f t="shared" si="6"/>
        <v>90</v>
      </c>
    </row>
    <row r="71" spans="1:12" ht="19.5" customHeight="1">
      <c r="A71" s="13">
        <v>102</v>
      </c>
      <c r="B71" s="23" t="s">
        <v>149</v>
      </c>
      <c r="C71" s="23" t="s">
        <v>150</v>
      </c>
      <c r="D71" s="32" t="s">
        <v>10</v>
      </c>
      <c r="E71" s="30" t="s">
        <v>7</v>
      </c>
      <c r="F71" s="24" t="s">
        <v>202</v>
      </c>
      <c r="G71" s="15">
        <v>0.0004996527777777778</v>
      </c>
      <c r="H71" s="14">
        <v>0.0004686342592592593</v>
      </c>
      <c r="I71" s="14">
        <f t="shared" si="4"/>
        <v>0.000968287037037037</v>
      </c>
      <c r="J71" s="12">
        <f t="shared" si="5"/>
        <v>58</v>
      </c>
      <c r="K71" s="19"/>
      <c r="L71" s="12">
        <f t="shared" si="6"/>
        <v>58</v>
      </c>
    </row>
    <row r="72" spans="1:12" ht="19.5" customHeight="1">
      <c r="A72" s="11">
        <v>103</v>
      </c>
      <c r="B72" s="23" t="s">
        <v>151</v>
      </c>
      <c r="C72" s="23" t="s">
        <v>65</v>
      </c>
      <c r="D72" s="23" t="s">
        <v>78</v>
      </c>
      <c r="E72" s="24" t="s">
        <v>7</v>
      </c>
      <c r="F72" s="28" t="s">
        <v>202</v>
      </c>
      <c r="G72" s="15">
        <v>0.0009453703703703703</v>
      </c>
      <c r="H72" s="14"/>
      <c r="I72" s="14">
        <f t="shared" si="4"/>
        <v>0.0009453703703703703</v>
      </c>
      <c r="J72" s="12">
        <f t="shared" si="5"/>
        <v>55</v>
      </c>
      <c r="K72" s="19"/>
      <c r="L72" s="12">
        <f t="shared" si="6"/>
        <v>55</v>
      </c>
    </row>
    <row r="73" spans="1:12" ht="19.5" customHeight="1">
      <c r="A73" s="11">
        <v>104</v>
      </c>
      <c r="B73" s="23" t="s">
        <v>152</v>
      </c>
      <c r="C73" s="23" t="s">
        <v>21</v>
      </c>
      <c r="D73" s="32" t="s">
        <v>10</v>
      </c>
      <c r="E73" s="30" t="s">
        <v>7</v>
      </c>
      <c r="F73" s="24" t="s">
        <v>202</v>
      </c>
      <c r="G73" s="15">
        <v>0.0005923611111111111</v>
      </c>
      <c r="H73" s="14">
        <v>0.0005394675925925926</v>
      </c>
      <c r="I73" s="14">
        <f t="shared" si="4"/>
        <v>0.0011318287037037037</v>
      </c>
      <c r="J73" s="12">
        <f t="shared" si="5"/>
        <v>82</v>
      </c>
      <c r="K73" s="19"/>
      <c r="L73" s="12">
        <f t="shared" si="6"/>
        <v>82</v>
      </c>
    </row>
    <row r="74" spans="1:12" ht="19.5" customHeight="1">
      <c r="A74" s="11">
        <v>105</v>
      </c>
      <c r="B74" s="23" t="s">
        <v>153</v>
      </c>
      <c r="C74" s="23" t="s">
        <v>54</v>
      </c>
      <c r="D74" s="23" t="s">
        <v>78</v>
      </c>
      <c r="E74" s="24" t="s">
        <v>7</v>
      </c>
      <c r="F74" s="28" t="s">
        <v>202</v>
      </c>
      <c r="G74" s="15">
        <v>0.000590625</v>
      </c>
      <c r="H74" s="14">
        <v>0.0005078703703703704</v>
      </c>
      <c r="I74" s="14">
        <f t="shared" si="4"/>
        <v>0.0010984953703703703</v>
      </c>
      <c r="J74" s="12">
        <f t="shared" si="5"/>
        <v>77</v>
      </c>
      <c r="K74" s="19"/>
      <c r="L74" s="12">
        <f t="shared" si="6"/>
        <v>77</v>
      </c>
    </row>
    <row r="75" spans="1:12" ht="19.5" customHeight="1">
      <c r="A75" s="11">
        <v>106</v>
      </c>
      <c r="B75" s="23" t="s">
        <v>154</v>
      </c>
      <c r="C75" s="23" t="s">
        <v>17</v>
      </c>
      <c r="D75" s="23" t="s">
        <v>114</v>
      </c>
      <c r="E75" s="24" t="s">
        <v>7</v>
      </c>
      <c r="F75" s="24" t="s">
        <v>202</v>
      </c>
      <c r="G75" s="15">
        <v>0.000530787037037037</v>
      </c>
      <c r="H75" s="14">
        <v>0.0005092592592592592</v>
      </c>
      <c r="I75" s="14">
        <f t="shared" si="4"/>
        <v>0.0010400462962962963</v>
      </c>
      <c r="J75" s="12">
        <f t="shared" si="5"/>
        <v>66</v>
      </c>
      <c r="K75" s="19"/>
      <c r="L75" s="12">
        <f t="shared" si="6"/>
        <v>66</v>
      </c>
    </row>
    <row r="76" spans="1:12" ht="19.5" customHeight="1">
      <c r="A76" s="13">
        <v>107</v>
      </c>
      <c r="B76" s="29" t="s">
        <v>155</v>
      </c>
      <c r="C76" s="29" t="s">
        <v>45</v>
      </c>
      <c r="D76" s="23" t="s">
        <v>114</v>
      </c>
      <c r="E76" s="24" t="s">
        <v>9</v>
      </c>
      <c r="F76" s="30" t="s">
        <v>202</v>
      </c>
      <c r="G76" s="15">
        <v>0.0007731481481481481</v>
      </c>
      <c r="H76" s="14">
        <v>0.0006971064814814816</v>
      </c>
      <c r="I76" s="14">
        <f t="shared" si="4"/>
        <v>0.0014702546296296297</v>
      </c>
      <c r="J76" s="12">
        <f t="shared" si="5"/>
        <v>96</v>
      </c>
      <c r="K76" s="19"/>
      <c r="L76" s="12">
        <f t="shared" si="6"/>
        <v>96</v>
      </c>
    </row>
    <row r="77" spans="1:12" ht="19.5" customHeight="1">
      <c r="A77" s="11">
        <v>109</v>
      </c>
      <c r="B77" s="23" t="s">
        <v>156</v>
      </c>
      <c r="C77" s="23" t="s">
        <v>21</v>
      </c>
      <c r="D77" s="23" t="s">
        <v>87</v>
      </c>
      <c r="E77" s="24" t="s">
        <v>7</v>
      </c>
      <c r="F77" s="24" t="s">
        <v>201</v>
      </c>
      <c r="G77" s="15" t="s">
        <v>209</v>
      </c>
      <c r="H77" s="14"/>
      <c r="I77" s="14"/>
      <c r="J77" s="12" t="e">
        <f t="shared" si="5"/>
        <v>#N/A</v>
      </c>
      <c r="K77" s="19"/>
      <c r="L77" s="12" t="e">
        <f t="shared" si="6"/>
        <v>#N/A</v>
      </c>
    </row>
    <row r="78" spans="1:12" ht="19.5" customHeight="1">
      <c r="A78" s="13">
        <v>112</v>
      </c>
      <c r="B78" s="26" t="s">
        <v>158</v>
      </c>
      <c r="C78" s="26" t="s">
        <v>45</v>
      </c>
      <c r="D78" s="26" t="s">
        <v>117</v>
      </c>
      <c r="E78" s="24" t="s">
        <v>7</v>
      </c>
      <c r="F78" s="24" t="s">
        <v>202</v>
      </c>
      <c r="G78" s="15">
        <v>0.000599537037037037</v>
      </c>
      <c r="H78" s="14"/>
      <c r="I78" s="14">
        <f t="shared" si="4"/>
        <v>0.000599537037037037</v>
      </c>
      <c r="J78" s="12">
        <f t="shared" si="5"/>
        <v>9</v>
      </c>
      <c r="K78" s="19"/>
      <c r="L78" s="12">
        <f t="shared" si="6"/>
        <v>9</v>
      </c>
    </row>
    <row r="79" spans="1:12" ht="19.5" customHeight="1">
      <c r="A79" s="11">
        <v>113</v>
      </c>
      <c r="B79" s="32" t="s">
        <v>159</v>
      </c>
      <c r="C79" s="32" t="s">
        <v>63</v>
      </c>
      <c r="D79" s="32" t="s">
        <v>160</v>
      </c>
      <c r="E79" s="24" t="s">
        <v>7</v>
      </c>
      <c r="F79" s="28" t="s">
        <v>201</v>
      </c>
      <c r="G79" s="15">
        <v>0.0006114583333333333</v>
      </c>
      <c r="H79" s="14"/>
      <c r="I79" s="14">
        <f t="shared" si="4"/>
        <v>0.0006114583333333333</v>
      </c>
      <c r="J79" s="12">
        <f t="shared" si="5"/>
        <v>16</v>
      </c>
      <c r="K79" s="19"/>
      <c r="L79" s="12">
        <f t="shared" si="6"/>
        <v>16</v>
      </c>
    </row>
    <row r="80" spans="1:12" ht="19.5" customHeight="1">
      <c r="A80" s="11">
        <v>114</v>
      </c>
      <c r="B80" s="26" t="s">
        <v>161</v>
      </c>
      <c r="C80" s="26" t="s">
        <v>162</v>
      </c>
      <c r="D80" s="26" t="s">
        <v>117</v>
      </c>
      <c r="E80" s="40" t="s">
        <v>7</v>
      </c>
      <c r="F80" s="24" t="s">
        <v>202</v>
      </c>
      <c r="G80" s="15">
        <v>0.0005946759259259259</v>
      </c>
      <c r="H80" s="14"/>
      <c r="I80" s="14">
        <f t="shared" si="4"/>
        <v>0.0005946759259259259</v>
      </c>
      <c r="J80" s="12">
        <f t="shared" si="5"/>
        <v>6</v>
      </c>
      <c r="K80" s="19"/>
      <c r="L80" s="12">
        <f t="shared" si="6"/>
        <v>6</v>
      </c>
    </row>
    <row r="81" spans="1:12" ht="19.5" customHeight="1">
      <c r="A81" s="11">
        <v>115</v>
      </c>
      <c r="B81" s="23" t="s">
        <v>163</v>
      </c>
      <c r="C81" s="23" t="s">
        <v>164</v>
      </c>
      <c r="D81" s="32" t="s">
        <v>10</v>
      </c>
      <c r="E81" s="30" t="s">
        <v>7</v>
      </c>
      <c r="F81" s="24" t="s">
        <v>202</v>
      </c>
      <c r="G81" s="15">
        <v>0.0006615740740740741</v>
      </c>
      <c r="H81" s="14"/>
      <c r="I81" s="14">
        <f t="shared" si="4"/>
        <v>0.0006615740740740741</v>
      </c>
      <c r="J81" s="12">
        <f t="shared" si="5"/>
        <v>38</v>
      </c>
      <c r="K81" s="19"/>
      <c r="L81" s="12">
        <f t="shared" si="6"/>
        <v>38</v>
      </c>
    </row>
    <row r="82" spans="1:12" ht="19.5" customHeight="1">
      <c r="A82" s="13">
        <v>117</v>
      </c>
      <c r="B82" s="23" t="s">
        <v>165</v>
      </c>
      <c r="C82" s="23" t="s">
        <v>166</v>
      </c>
      <c r="D82" s="23" t="s">
        <v>27</v>
      </c>
      <c r="E82" s="24" t="s">
        <v>7</v>
      </c>
      <c r="F82" s="24" t="s">
        <v>202</v>
      </c>
      <c r="G82" s="15">
        <v>0.0006255787037037036</v>
      </c>
      <c r="H82" s="14"/>
      <c r="I82" s="14">
        <f t="shared" si="4"/>
        <v>0.0006255787037037036</v>
      </c>
      <c r="J82" s="12">
        <f t="shared" si="5"/>
        <v>26</v>
      </c>
      <c r="K82" s="19"/>
      <c r="L82" s="12">
        <f t="shared" si="6"/>
        <v>26</v>
      </c>
    </row>
    <row r="83" spans="1:12" ht="19.5" customHeight="1">
      <c r="A83" s="11">
        <v>118</v>
      </c>
      <c r="B83" s="29" t="s">
        <v>167</v>
      </c>
      <c r="C83" s="29" t="s">
        <v>56</v>
      </c>
      <c r="D83" s="36" t="s">
        <v>168</v>
      </c>
      <c r="E83" s="24" t="s">
        <v>7</v>
      </c>
      <c r="F83" s="30" t="s">
        <v>202</v>
      </c>
      <c r="G83" s="15">
        <v>0.0005466435185185185</v>
      </c>
      <c r="H83" s="14">
        <v>0.0005196759259259259</v>
      </c>
      <c r="I83" s="14">
        <f t="shared" si="4"/>
        <v>0.0010663194444444444</v>
      </c>
      <c r="J83" s="12">
        <f t="shared" si="5"/>
        <v>71</v>
      </c>
      <c r="K83" s="19"/>
      <c r="L83" s="12">
        <f t="shared" si="6"/>
        <v>71</v>
      </c>
    </row>
    <row r="84" spans="1:12" ht="19.5" customHeight="1">
      <c r="A84" s="11">
        <v>119</v>
      </c>
      <c r="B84" s="23" t="s">
        <v>169</v>
      </c>
      <c r="C84" s="23" t="s">
        <v>170</v>
      </c>
      <c r="D84" s="23" t="s">
        <v>8</v>
      </c>
      <c r="E84" s="24" t="s">
        <v>7</v>
      </c>
      <c r="F84" s="30" t="s">
        <v>202</v>
      </c>
      <c r="G84" s="15">
        <v>0.0006599537037037037</v>
      </c>
      <c r="H84" s="14"/>
      <c r="I84" s="14">
        <f t="shared" si="4"/>
        <v>0.0006599537037037037</v>
      </c>
      <c r="J84" s="12">
        <f t="shared" si="5"/>
        <v>37</v>
      </c>
      <c r="K84" s="19"/>
      <c r="L84" s="12">
        <f t="shared" si="6"/>
        <v>37</v>
      </c>
    </row>
    <row r="85" spans="1:12" ht="19.5" customHeight="1">
      <c r="A85" s="11">
        <v>120</v>
      </c>
      <c r="B85" s="23" t="s">
        <v>171</v>
      </c>
      <c r="C85" s="23" t="s">
        <v>172</v>
      </c>
      <c r="D85" s="23" t="s">
        <v>8</v>
      </c>
      <c r="E85" s="24" t="s">
        <v>7</v>
      </c>
      <c r="F85" s="30" t="s">
        <v>202</v>
      </c>
      <c r="G85" s="15">
        <v>0.0006593749999999999</v>
      </c>
      <c r="H85" s="14"/>
      <c r="I85" s="14">
        <f t="shared" si="4"/>
        <v>0.0006593749999999999</v>
      </c>
      <c r="J85" s="12">
        <f t="shared" si="5"/>
        <v>36</v>
      </c>
      <c r="K85" s="19"/>
      <c r="L85" s="12">
        <f t="shared" si="6"/>
        <v>36</v>
      </c>
    </row>
    <row r="86" spans="1:12" ht="19.5" customHeight="1">
      <c r="A86" s="13">
        <v>122</v>
      </c>
      <c r="B86" s="23" t="s">
        <v>113</v>
      </c>
      <c r="C86" s="23" t="s">
        <v>16</v>
      </c>
      <c r="D86" s="23" t="s">
        <v>39</v>
      </c>
      <c r="E86" s="24" t="s">
        <v>7</v>
      </c>
      <c r="F86" s="30" t="s">
        <v>202</v>
      </c>
      <c r="G86" s="15">
        <v>0.0005210648148148148</v>
      </c>
      <c r="H86" s="14">
        <v>0.0005087962962962964</v>
      </c>
      <c r="I86" s="14">
        <f t="shared" si="4"/>
        <v>0.0010298611111111112</v>
      </c>
      <c r="J86" s="12">
        <f t="shared" si="5"/>
        <v>65</v>
      </c>
      <c r="K86" s="19"/>
      <c r="L86" s="12">
        <f t="shared" si="6"/>
        <v>65</v>
      </c>
    </row>
    <row r="87" spans="1:12" ht="19.5" customHeight="1">
      <c r="A87" s="11">
        <v>123</v>
      </c>
      <c r="B87" s="23" t="s">
        <v>173</v>
      </c>
      <c r="C87" s="23" t="s">
        <v>110</v>
      </c>
      <c r="D87" s="23" t="s">
        <v>39</v>
      </c>
      <c r="E87" s="24" t="s">
        <v>9</v>
      </c>
      <c r="F87" s="30" t="s">
        <v>202</v>
      </c>
      <c r="G87" s="15" t="s">
        <v>209</v>
      </c>
      <c r="H87" s="14"/>
      <c r="I87" s="14"/>
      <c r="J87" s="12" t="e">
        <f t="shared" si="5"/>
        <v>#N/A</v>
      </c>
      <c r="K87" s="19"/>
      <c r="L87" s="12" t="e">
        <f t="shared" si="6"/>
        <v>#N/A</v>
      </c>
    </row>
    <row r="88" spans="1:12" s="9" customFormat="1" ht="19.5" customHeight="1">
      <c r="A88" s="11">
        <v>124</v>
      </c>
      <c r="B88" s="22" t="s">
        <v>174</v>
      </c>
      <c r="C88" s="22" t="s">
        <v>164</v>
      </c>
      <c r="D88" s="22" t="s">
        <v>73</v>
      </c>
      <c r="E88" s="25" t="s">
        <v>7</v>
      </c>
      <c r="F88" s="30" t="s">
        <v>202</v>
      </c>
      <c r="G88" s="16" t="s">
        <v>209</v>
      </c>
      <c r="H88" s="17"/>
      <c r="I88" s="14"/>
      <c r="J88" s="12" t="e">
        <f t="shared" si="5"/>
        <v>#N/A</v>
      </c>
      <c r="K88" s="20"/>
      <c r="L88" s="12" t="e">
        <f t="shared" si="6"/>
        <v>#N/A</v>
      </c>
    </row>
    <row r="89" spans="1:12" s="9" customFormat="1" ht="19.5" customHeight="1">
      <c r="A89" s="11">
        <v>125</v>
      </c>
      <c r="B89" s="32" t="s">
        <v>175</v>
      </c>
      <c r="C89" s="32" t="s">
        <v>176</v>
      </c>
      <c r="D89" s="32" t="s">
        <v>177</v>
      </c>
      <c r="E89" s="24" t="s">
        <v>7</v>
      </c>
      <c r="F89" s="30" t="s">
        <v>202</v>
      </c>
      <c r="G89" s="16">
        <v>0.0005805555555555555</v>
      </c>
      <c r="H89" s="17">
        <v>0.0005640046296296296</v>
      </c>
      <c r="I89" s="14">
        <f t="shared" si="4"/>
        <v>0.001144560185185185</v>
      </c>
      <c r="J89" s="12">
        <f t="shared" si="5"/>
        <v>84</v>
      </c>
      <c r="K89" s="20"/>
      <c r="L89" s="12">
        <f t="shared" si="6"/>
        <v>84</v>
      </c>
    </row>
    <row r="90" spans="1:12" ht="19.5" customHeight="1">
      <c r="A90" s="13">
        <v>127</v>
      </c>
      <c r="B90" s="23" t="s">
        <v>178</v>
      </c>
      <c r="C90" s="23" t="s">
        <v>148</v>
      </c>
      <c r="D90" s="23" t="s">
        <v>124</v>
      </c>
      <c r="E90" s="24" t="s">
        <v>200</v>
      </c>
      <c r="F90" s="24" t="s">
        <v>201</v>
      </c>
      <c r="G90" s="15">
        <v>0.0011212962962962962</v>
      </c>
      <c r="H90" s="14">
        <v>0.0008246527777777778</v>
      </c>
      <c r="I90" s="14">
        <f t="shared" si="4"/>
        <v>0.001945949074074074</v>
      </c>
      <c r="J90" s="12">
        <f t="shared" si="5"/>
        <v>99</v>
      </c>
      <c r="K90" s="19"/>
      <c r="L90" s="12">
        <f t="shared" si="6"/>
        <v>99</v>
      </c>
    </row>
    <row r="91" spans="1:12" ht="19.5" customHeight="1">
      <c r="A91" s="11">
        <v>128</v>
      </c>
      <c r="B91" s="23" t="s">
        <v>179</v>
      </c>
      <c r="C91" s="22" t="s">
        <v>17</v>
      </c>
      <c r="D91" s="27" t="s">
        <v>99</v>
      </c>
      <c r="E91" s="24" t="s">
        <v>7</v>
      </c>
      <c r="F91" s="28" t="s">
        <v>201</v>
      </c>
      <c r="G91" s="15">
        <v>0.0006915509259259259</v>
      </c>
      <c r="H91" s="14"/>
      <c r="I91" s="14">
        <f t="shared" si="4"/>
        <v>0.0006915509259259259</v>
      </c>
      <c r="J91" s="12">
        <f t="shared" si="5"/>
        <v>43</v>
      </c>
      <c r="K91" s="19"/>
      <c r="L91" s="12">
        <f t="shared" si="6"/>
        <v>43</v>
      </c>
    </row>
    <row r="92" spans="1:12" ht="19.5" customHeight="1">
      <c r="A92" s="11">
        <v>129</v>
      </c>
      <c r="B92" s="26" t="s">
        <v>180</v>
      </c>
      <c r="C92" s="26" t="s">
        <v>29</v>
      </c>
      <c r="D92" s="23" t="s">
        <v>85</v>
      </c>
      <c r="E92" s="24" t="s">
        <v>7</v>
      </c>
      <c r="F92" s="24" t="s">
        <v>202</v>
      </c>
      <c r="G92" s="15" t="s">
        <v>209</v>
      </c>
      <c r="H92" s="14"/>
      <c r="I92" s="14"/>
      <c r="J92" s="12" t="e">
        <f t="shared" si="5"/>
        <v>#N/A</v>
      </c>
      <c r="K92" s="19"/>
      <c r="L92" s="12" t="e">
        <f t="shared" si="6"/>
        <v>#N/A</v>
      </c>
    </row>
    <row r="93" spans="1:12" ht="19.5" customHeight="1">
      <c r="A93" s="11">
        <v>130</v>
      </c>
      <c r="B93" s="22" t="s">
        <v>181</v>
      </c>
      <c r="C93" s="22" t="s">
        <v>29</v>
      </c>
      <c r="D93" s="22" t="s">
        <v>73</v>
      </c>
      <c r="E93" s="25" t="s">
        <v>7</v>
      </c>
      <c r="F93" s="30" t="s">
        <v>202</v>
      </c>
      <c r="G93" s="15">
        <v>0.0006077546296296296</v>
      </c>
      <c r="H93" s="14"/>
      <c r="I93" s="14">
        <f t="shared" si="4"/>
        <v>0.0006077546296296296</v>
      </c>
      <c r="J93" s="12">
        <f t="shared" si="5"/>
        <v>14</v>
      </c>
      <c r="K93" s="19"/>
      <c r="L93" s="12">
        <f t="shared" si="6"/>
        <v>14</v>
      </c>
    </row>
    <row r="94" spans="1:12" ht="19.5" customHeight="1">
      <c r="A94" s="11">
        <v>131</v>
      </c>
      <c r="B94" s="22" t="s">
        <v>182</v>
      </c>
      <c r="C94" s="22" t="s">
        <v>21</v>
      </c>
      <c r="D94" s="23" t="s">
        <v>114</v>
      </c>
      <c r="E94" s="24" t="s">
        <v>7</v>
      </c>
      <c r="F94" s="25" t="s">
        <v>201</v>
      </c>
      <c r="G94" s="15">
        <v>0.0005864583333333334</v>
      </c>
      <c r="H94" s="14"/>
      <c r="I94" s="14">
        <f t="shared" si="4"/>
        <v>0.0005864583333333334</v>
      </c>
      <c r="J94" s="12">
        <f t="shared" si="5"/>
        <v>4</v>
      </c>
      <c r="K94" s="19"/>
      <c r="L94" s="12">
        <f t="shared" si="6"/>
        <v>4</v>
      </c>
    </row>
    <row r="95" spans="1:12" ht="19.5" customHeight="1">
      <c r="A95" s="13">
        <v>132</v>
      </c>
      <c r="B95" s="23" t="s">
        <v>183</v>
      </c>
      <c r="C95" s="23" t="s">
        <v>150</v>
      </c>
      <c r="D95" s="23" t="s">
        <v>39</v>
      </c>
      <c r="E95" s="24" t="s">
        <v>9</v>
      </c>
      <c r="F95" s="30" t="s">
        <v>202</v>
      </c>
      <c r="G95" s="15">
        <v>0.000978125</v>
      </c>
      <c r="H95" s="14"/>
      <c r="I95" s="14">
        <f t="shared" si="4"/>
        <v>0.000978125</v>
      </c>
      <c r="J95" s="12">
        <f t="shared" si="5"/>
        <v>59</v>
      </c>
      <c r="K95" s="19"/>
      <c r="L95" s="12">
        <f t="shared" si="6"/>
        <v>59</v>
      </c>
    </row>
    <row r="96" spans="1:12" ht="19.5" customHeight="1">
      <c r="A96" s="11">
        <v>134</v>
      </c>
      <c r="B96" s="23" t="s">
        <v>184</v>
      </c>
      <c r="C96" s="23" t="s">
        <v>45</v>
      </c>
      <c r="D96" s="23" t="s">
        <v>39</v>
      </c>
      <c r="E96" s="24" t="s">
        <v>7</v>
      </c>
      <c r="F96" s="30" t="s">
        <v>202</v>
      </c>
      <c r="G96" s="15">
        <v>0.0005055555555555555</v>
      </c>
      <c r="H96" s="14">
        <v>0.0004885416666666667</v>
      </c>
      <c r="I96" s="14">
        <f t="shared" si="4"/>
        <v>0.0009940972222222222</v>
      </c>
      <c r="J96" s="12">
        <f t="shared" si="5"/>
        <v>60</v>
      </c>
      <c r="K96" s="19"/>
      <c r="L96" s="12">
        <f t="shared" si="6"/>
        <v>60</v>
      </c>
    </row>
    <row r="97" spans="1:12" ht="19.5" customHeight="1">
      <c r="A97" s="11">
        <v>135</v>
      </c>
      <c r="B97" s="23" t="s">
        <v>185</v>
      </c>
      <c r="C97" s="23" t="s">
        <v>26</v>
      </c>
      <c r="D97" s="23" t="s">
        <v>8</v>
      </c>
      <c r="E97" s="24" t="s">
        <v>7</v>
      </c>
      <c r="F97" s="30" t="s">
        <v>202</v>
      </c>
      <c r="G97" s="15">
        <v>0.0005939814814814815</v>
      </c>
      <c r="H97" s="14"/>
      <c r="I97" s="14">
        <f t="shared" si="4"/>
        <v>0.0005939814814814815</v>
      </c>
      <c r="J97" s="12">
        <f t="shared" si="5"/>
        <v>5</v>
      </c>
      <c r="K97" s="19"/>
      <c r="L97" s="12">
        <f t="shared" si="6"/>
        <v>5</v>
      </c>
    </row>
    <row r="98" spans="1:12" ht="19.5" customHeight="1">
      <c r="A98" s="11">
        <v>136</v>
      </c>
      <c r="B98" s="23" t="s">
        <v>186</v>
      </c>
      <c r="C98" s="23" t="s">
        <v>38</v>
      </c>
      <c r="D98" s="23" t="s">
        <v>8</v>
      </c>
      <c r="E98" s="24" t="s">
        <v>7</v>
      </c>
      <c r="F98" s="30" t="s">
        <v>202</v>
      </c>
      <c r="G98" s="15">
        <v>0.0006049768518518519</v>
      </c>
      <c r="H98" s="14"/>
      <c r="I98" s="14">
        <f t="shared" si="4"/>
        <v>0.0006049768518518519</v>
      </c>
      <c r="J98" s="12">
        <f t="shared" si="5"/>
        <v>11</v>
      </c>
      <c r="K98" s="19"/>
      <c r="L98" s="12">
        <f t="shared" si="6"/>
        <v>11</v>
      </c>
    </row>
    <row r="99" spans="1:12" ht="19.5" customHeight="1">
      <c r="A99" s="13">
        <v>137</v>
      </c>
      <c r="B99" s="23" t="s">
        <v>187</v>
      </c>
      <c r="C99" s="23" t="s">
        <v>16</v>
      </c>
      <c r="D99" s="23" t="s">
        <v>124</v>
      </c>
      <c r="E99" s="24" t="s">
        <v>9</v>
      </c>
      <c r="F99" s="24" t="s">
        <v>202</v>
      </c>
      <c r="G99" s="15">
        <v>0.0007219907407407408</v>
      </c>
      <c r="H99" s="14">
        <v>0.0008341435185185185</v>
      </c>
      <c r="I99" s="14">
        <f t="shared" si="4"/>
        <v>0.0015561342592592593</v>
      </c>
      <c r="J99" s="12">
        <f aca="true" t="shared" si="7" ref="J99:J104">L99</f>
        <v>97</v>
      </c>
      <c r="K99" s="19"/>
      <c r="L99" s="12">
        <f t="shared" si="6"/>
        <v>97</v>
      </c>
    </row>
    <row r="100" spans="1:12" ht="19.5" customHeight="1">
      <c r="A100" s="11">
        <v>138</v>
      </c>
      <c r="B100" s="22" t="s">
        <v>188</v>
      </c>
      <c r="C100" s="22" t="s">
        <v>189</v>
      </c>
      <c r="D100" s="32" t="s">
        <v>10</v>
      </c>
      <c r="E100" s="30" t="s">
        <v>7</v>
      </c>
      <c r="F100" s="24" t="s">
        <v>202</v>
      </c>
      <c r="G100" s="15">
        <v>0.0006368055555555556</v>
      </c>
      <c r="H100" s="14"/>
      <c r="I100" s="14">
        <f t="shared" si="4"/>
        <v>0.0006368055555555556</v>
      </c>
      <c r="J100" s="12">
        <f t="shared" si="7"/>
        <v>30</v>
      </c>
      <c r="K100" s="19"/>
      <c r="L100" s="12">
        <f t="shared" si="6"/>
        <v>30</v>
      </c>
    </row>
    <row r="101" spans="1:12" ht="19.5" customHeight="1">
      <c r="A101" s="11">
        <v>139</v>
      </c>
      <c r="B101" s="23" t="s">
        <v>190</v>
      </c>
      <c r="C101" s="23" t="s">
        <v>191</v>
      </c>
      <c r="D101" s="23" t="s">
        <v>87</v>
      </c>
      <c r="E101" s="24" t="s">
        <v>7</v>
      </c>
      <c r="F101" s="24" t="s">
        <v>202</v>
      </c>
      <c r="G101" s="15">
        <v>0.0004622685185185185</v>
      </c>
      <c r="H101" s="14">
        <v>0.0004674768518518519</v>
      </c>
      <c r="I101" s="14">
        <f t="shared" si="4"/>
        <v>0.0009297453703703704</v>
      </c>
      <c r="J101" s="12">
        <f t="shared" si="7"/>
        <v>54</v>
      </c>
      <c r="K101" s="19"/>
      <c r="L101" s="12">
        <f t="shared" si="6"/>
        <v>54</v>
      </c>
    </row>
    <row r="102" spans="1:12" ht="19.5" customHeight="1">
      <c r="A102" s="11">
        <v>140</v>
      </c>
      <c r="B102" s="26" t="s">
        <v>192</v>
      </c>
      <c r="C102" s="26" t="s">
        <v>193</v>
      </c>
      <c r="D102" s="23" t="s">
        <v>85</v>
      </c>
      <c r="E102" s="24" t="s">
        <v>7</v>
      </c>
      <c r="F102" s="24" t="s">
        <v>202</v>
      </c>
      <c r="G102" s="15" t="s">
        <v>209</v>
      </c>
      <c r="H102" s="14"/>
      <c r="I102" s="14"/>
      <c r="J102" s="12" t="e">
        <f t="shared" si="7"/>
        <v>#N/A</v>
      </c>
      <c r="K102" s="19"/>
      <c r="L102" s="12" t="e">
        <f t="shared" si="6"/>
        <v>#N/A</v>
      </c>
    </row>
    <row r="103" spans="1:12" ht="19.5" customHeight="1">
      <c r="A103" s="11">
        <v>141</v>
      </c>
      <c r="B103" s="23" t="s">
        <v>194</v>
      </c>
      <c r="C103" s="23" t="s">
        <v>195</v>
      </c>
      <c r="D103" s="23" t="s">
        <v>196</v>
      </c>
      <c r="E103" s="24" t="s">
        <v>7</v>
      </c>
      <c r="F103" s="30" t="s">
        <v>202</v>
      </c>
      <c r="G103" s="15" t="s">
        <v>209</v>
      </c>
      <c r="H103" s="14"/>
      <c r="I103" s="14"/>
      <c r="J103" s="12" t="e">
        <f t="shared" si="7"/>
        <v>#N/A</v>
      </c>
      <c r="K103" s="19"/>
      <c r="L103" s="12" t="e">
        <f t="shared" si="6"/>
        <v>#N/A</v>
      </c>
    </row>
    <row r="104" spans="1:12" ht="19.5" customHeight="1">
      <c r="A104" s="13">
        <v>142</v>
      </c>
      <c r="B104" s="23" t="s">
        <v>197</v>
      </c>
      <c r="C104" s="23" t="s">
        <v>110</v>
      </c>
      <c r="D104" s="23" t="s">
        <v>196</v>
      </c>
      <c r="E104" s="24" t="s">
        <v>7</v>
      </c>
      <c r="F104" s="30" t="s">
        <v>202</v>
      </c>
      <c r="G104" s="15">
        <v>0.0006743055555555556</v>
      </c>
      <c r="H104" s="14"/>
      <c r="I104" s="14">
        <f t="shared" si="4"/>
        <v>0.0006743055555555556</v>
      </c>
      <c r="J104" s="12">
        <f t="shared" si="7"/>
        <v>39</v>
      </c>
      <c r="K104" s="19"/>
      <c r="L104" s="12">
        <f t="shared" si="6"/>
        <v>39</v>
      </c>
    </row>
    <row r="105" spans="1:12" ht="19.5" customHeight="1">
      <c r="A105" s="11">
        <v>143</v>
      </c>
      <c r="B105" s="23" t="s">
        <v>198</v>
      </c>
      <c r="C105" s="23" t="s">
        <v>16</v>
      </c>
      <c r="D105" s="23" t="s">
        <v>196</v>
      </c>
      <c r="E105" s="24" t="s">
        <v>9</v>
      </c>
      <c r="F105" s="30" t="s">
        <v>202</v>
      </c>
      <c r="G105" s="15">
        <v>0.0007592592592592591</v>
      </c>
      <c r="H105" s="14">
        <v>0.0006583333333333334</v>
      </c>
      <c r="I105" s="14">
        <f t="shared" si="4"/>
        <v>0.0014175925925925925</v>
      </c>
      <c r="J105" s="12">
        <f t="shared" si="5"/>
        <v>94</v>
      </c>
      <c r="K105" s="19"/>
      <c r="L105" s="12">
        <f t="shared" si="6"/>
        <v>94</v>
      </c>
    </row>
    <row r="106" spans="1:12" ht="19.5" customHeight="1">
      <c r="A106" s="11">
        <v>144</v>
      </c>
      <c r="B106" s="23" t="s">
        <v>199</v>
      </c>
      <c r="C106" s="23" t="s">
        <v>112</v>
      </c>
      <c r="D106" s="23" t="s">
        <v>196</v>
      </c>
      <c r="E106" s="24" t="s">
        <v>7</v>
      </c>
      <c r="F106" s="30" t="s">
        <v>202</v>
      </c>
      <c r="G106" s="15">
        <v>0.0006339120370370371</v>
      </c>
      <c r="H106" s="14"/>
      <c r="I106" s="14">
        <f t="shared" si="4"/>
        <v>0.0006339120370370371</v>
      </c>
      <c r="J106" s="12">
        <f t="shared" si="5"/>
        <v>29</v>
      </c>
      <c r="K106" s="19"/>
      <c r="L106" s="12">
        <f t="shared" si="6"/>
        <v>29</v>
      </c>
    </row>
    <row r="107" spans="1:12" ht="19.5" customHeight="1">
      <c r="A107" s="11">
        <v>145</v>
      </c>
      <c r="B107" s="22" t="s">
        <v>204</v>
      </c>
      <c r="C107" s="23" t="s">
        <v>54</v>
      </c>
      <c r="D107" s="23" t="s">
        <v>205</v>
      </c>
      <c r="E107" s="24" t="s">
        <v>7</v>
      </c>
      <c r="F107" s="30" t="s">
        <v>202</v>
      </c>
      <c r="G107" s="15">
        <v>0.0009164351851851851</v>
      </c>
      <c r="H107" s="14"/>
      <c r="I107" s="14">
        <f t="shared" si="4"/>
        <v>0.0009164351851851851</v>
      </c>
      <c r="J107" s="12">
        <f t="shared" si="5"/>
        <v>53</v>
      </c>
      <c r="K107" s="19"/>
      <c r="L107" s="12">
        <f t="shared" si="6"/>
        <v>53</v>
      </c>
    </row>
    <row r="108" spans="1:12" ht="19.5" customHeight="1">
      <c r="A108" s="11">
        <v>146</v>
      </c>
      <c r="B108" s="29" t="s">
        <v>86</v>
      </c>
      <c r="C108" s="27" t="s">
        <v>45</v>
      </c>
      <c r="D108" s="36" t="s">
        <v>168</v>
      </c>
      <c r="E108" s="24" t="s">
        <v>7</v>
      </c>
      <c r="F108" s="25" t="s">
        <v>201</v>
      </c>
      <c r="G108" s="15">
        <v>0.0005494212962962963</v>
      </c>
      <c r="H108" s="14">
        <v>45.51</v>
      </c>
      <c r="I108" s="14">
        <f t="shared" si="4"/>
        <v>45.5105494212963</v>
      </c>
      <c r="J108" s="12">
        <f t="shared" si="5"/>
        <v>100</v>
      </c>
      <c r="K108" s="19"/>
      <c r="L108" s="12">
        <f t="shared" si="6"/>
        <v>100</v>
      </c>
    </row>
    <row r="109" spans="1:12" ht="19.5" customHeight="1">
      <c r="A109" s="11">
        <v>147</v>
      </c>
      <c r="B109" s="29" t="s">
        <v>206</v>
      </c>
      <c r="C109" s="22" t="s">
        <v>41</v>
      </c>
      <c r="D109" s="22" t="s">
        <v>207</v>
      </c>
      <c r="E109" s="24" t="s">
        <v>7</v>
      </c>
      <c r="F109" s="30" t="s">
        <v>202</v>
      </c>
      <c r="G109" s="15">
        <v>0.0006202546296296297</v>
      </c>
      <c r="H109" s="14"/>
      <c r="I109" s="14">
        <f t="shared" si="4"/>
        <v>0.0006202546296296297</v>
      </c>
      <c r="J109" s="12">
        <f t="shared" si="5"/>
        <v>20</v>
      </c>
      <c r="K109" s="19"/>
      <c r="L109" s="12">
        <f t="shared" si="6"/>
        <v>20</v>
      </c>
    </row>
    <row r="110" spans="1:12" ht="19.5" customHeight="1">
      <c r="A110" s="11">
        <v>148</v>
      </c>
      <c r="B110" s="29" t="s">
        <v>157</v>
      </c>
      <c r="C110" s="27" t="s">
        <v>195</v>
      </c>
      <c r="D110" s="26" t="s">
        <v>117</v>
      </c>
      <c r="E110" s="24" t="s">
        <v>7</v>
      </c>
      <c r="F110" s="30" t="s">
        <v>202</v>
      </c>
      <c r="G110" s="15">
        <v>0.0005912037037037037</v>
      </c>
      <c r="H110" s="14">
        <v>0.0005440972222222222</v>
      </c>
      <c r="I110" s="14">
        <f aca="true" t="shared" si="8" ref="I110:I118">SUM(G110:H110)</f>
        <v>0.0011353009259259259</v>
      </c>
      <c r="J110" s="12">
        <f t="shared" si="5"/>
        <v>83</v>
      </c>
      <c r="K110" s="19"/>
      <c r="L110" s="12">
        <f t="shared" si="6"/>
        <v>83</v>
      </c>
    </row>
    <row r="111" spans="1:12" ht="19.5" customHeight="1">
      <c r="A111" s="11">
        <v>149</v>
      </c>
      <c r="B111" s="29" t="s">
        <v>208</v>
      </c>
      <c r="C111" s="27" t="s">
        <v>104</v>
      </c>
      <c r="D111" s="26" t="s">
        <v>117</v>
      </c>
      <c r="E111" s="24" t="s">
        <v>7</v>
      </c>
      <c r="F111" s="30" t="s">
        <v>202</v>
      </c>
      <c r="G111" s="15">
        <v>0.0005224537037037037</v>
      </c>
      <c r="H111" s="14">
        <v>0.0005052083333333333</v>
      </c>
      <c r="I111" s="14">
        <f t="shared" si="8"/>
        <v>0.001027662037037037</v>
      </c>
      <c r="J111" s="12">
        <f t="shared" si="5"/>
        <v>64</v>
      </c>
      <c r="K111" s="19"/>
      <c r="L111" s="12">
        <f t="shared" si="6"/>
        <v>64</v>
      </c>
    </row>
    <row r="112" spans="1:12" ht="19.5" customHeight="1">
      <c r="A112" s="11">
        <v>150</v>
      </c>
      <c r="B112" s="29" t="s">
        <v>26</v>
      </c>
      <c r="C112" s="27" t="s">
        <v>16</v>
      </c>
      <c r="D112" s="36" t="s">
        <v>39</v>
      </c>
      <c r="E112" s="24" t="s">
        <v>7</v>
      </c>
      <c r="F112" s="30" t="s">
        <v>202</v>
      </c>
      <c r="G112" s="15">
        <v>0.0006212962962962962</v>
      </c>
      <c r="H112" s="14"/>
      <c r="I112" s="14">
        <f t="shared" si="8"/>
        <v>0.0006212962962962962</v>
      </c>
      <c r="J112" s="12">
        <f t="shared" si="5"/>
        <v>22</v>
      </c>
      <c r="K112" s="19"/>
      <c r="L112" s="12">
        <f t="shared" si="6"/>
        <v>22</v>
      </c>
    </row>
    <row r="113" spans="1:12" ht="19.5" customHeight="1">
      <c r="A113" s="11">
        <v>151</v>
      </c>
      <c r="B113" s="29" t="s">
        <v>28</v>
      </c>
      <c r="C113" s="27" t="s">
        <v>16</v>
      </c>
      <c r="D113" s="26" t="s">
        <v>117</v>
      </c>
      <c r="E113" s="24" t="s">
        <v>9</v>
      </c>
      <c r="F113" s="30" t="s">
        <v>202</v>
      </c>
      <c r="G113" s="15">
        <v>0.0008762731481481482</v>
      </c>
      <c r="H113" s="14"/>
      <c r="I113" s="14">
        <f t="shared" si="8"/>
        <v>0.0008762731481481482</v>
      </c>
      <c r="J113" s="12">
        <f t="shared" si="5"/>
        <v>51</v>
      </c>
      <c r="K113" s="19"/>
      <c r="L113" s="12">
        <f t="shared" si="6"/>
        <v>51</v>
      </c>
    </row>
    <row r="114" spans="1:12" ht="19.5" customHeight="1">
      <c r="A114" s="11">
        <v>152</v>
      </c>
      <c r="B114" s="29" t="s">
        <v>132</v>
      </c>
      <c r="C114" s="22" t="s">
        <v>210</v>
      </c>
      <c r="D114" s="22" t="s">
        <v>211</v>
      </c>
      <c r="E114" s="24" t="s">
        <v>7</v>
      </c>
      <c r="F114" s="30" t="s">
        <v>202</v>
      </c>
      <c r="G114" s="15">
        <v>0.000544675925925926</v>
      </c>
      <c r="H114" s="14">
        <v>0.0005311342592592593</v>
      </c>
      <c r="I114" s="14">
        <f t="shared" si="8"/>
        <v>0.0010758101851851853</v>
      </c>
      <c r="J114" s="12">
        <f t="shared" si="5"/>
        <v>73</v>
      </c>
      <c r="K114" s="19"/>
      <c r="L114" s="12">
        <f t="shared" si="6"/>
        <v>73</v>
      </c>
    </row>
    <row r="115" spans="1:12" ht="19.5" customHeight="1">
      <c r="A115" s="11">
        <v>153</v>
      </c>
      <c r="B115" s="23" t="s">
        <v>106</v>
      </c>
      <c r="C115" s="23" t="s">
        <v>107</v>
      </c>
      <c r="D115" s="23" t="s">
        <v>22</v>
      </c>
      <c r="E115" s="30" t="s">
        <v>7</v>
      </c>
      <c r="F115" s="24" t="s">
        <v>201</v>
      </c>
      <c r="G115" s="15">
        <v>0.0006050925925925926</v>
      </c>
      <c r="H115" s="14"/>
      <c r="I115" s="14">
        <f t="shared" si="8"/>
        <v>0.0006050925925925926</v>
      </c>
      <c r="J115" s="12">
        <f>L115</f>
        <v>12</v>
      </c>
      <c r="K115" s="19"/>
      <c r="L115" s="12">
        <f t="shared" si="6"/>
        <v>12</v>
      </c>
    </row>
    <row r="116" spans="1:12" ht="19.5" customHeight="1">
      <c r="A116" s="11">
        <v>154</v>
      </c>
      <c r="B116" s="23" t="s">
        <v>20</v>
      </c>
      <c r="C116" s="23" t="s">
        <v>21</v>
      </c>
      <c r="D116" s="23" t="s">
        <v>22</v>
      </c>
      <c r="E116" s="24" t="s">
        <v>7</v>
      </c>
      <c r="F116" s="24" t="s">
        <v>202</v>
      </c>
      <c r="G116" s="15">
        <v>0.0006384259259259259</v>
      </c>
      <c r="H116" s="14"/>
      <c r="I116" s="14">
        <f t="shared" si="8"/>
        <v>0.0006384259259259259</v>
      </c>
      <c r="J116" s="12">
        <f>L116</f>
        <v>31</v>
      </c>
      <c r="K116" s="19"/>
      <c r="L116" s="12">
        <f t="shared" si="6"/>
        <v>31</v>
      </c>
    </row>
    <row r="117" spans="1:12" ht="19.5" customHeight="1">
      <c r="A117" s="11">
        <v>155</v>
      </c>
      <c r="B117" s="23" t="s">
        <v>23</v>
      </c>
      <c r="C117" s="23" t="s">
        <v>24</v>
      </c>
      <c r="D117" s="23" t="s">
        <v>22</v>
      </c>
      <c r="E117" s="24" t="s">
        <v>7</v>
      </c>
      <c r="F117" s="24" t="s">
        <v>202</v>
      </c>
      <c r="G117" s="15">
        <v>0.0006253472222222222</v>
      </c>
      <c r="H117" s="14"/>
      <c r="I117" s="14">
        <f t="shared" si="8"/>
        <v>0.0006253472222222222</v>
      </c>
      <c r="J117" s="12">
        <f>L117</f>
        <v>25</v>
      </c>
      <c r="K117" s="19"/>
      <c r="L117" s="12">
        <f t="shared" si="6"/>
        <v>25</v>
      </c>
    </row>
    <row r="118" spans="1:12" ht="19.5" customHeight="1">
      <c r="A118" s="11">
        <v>156</v>
      </c>
      <c r="B118" s="50" t="s">
        <v>14</v>
      </c>
      <c r="C118" s="22" t="s">
        <v>15</v>
      </c>
      <c r="D118" s="23" t="s">
        <v>217</v>
      </c>
      <c r="E118" s="24" t="s">
        <v>7</v>
      </c>
      <c r="F118" s="24" t="s">
        <v>201</v>
      </c>
      <c r="G118" s="15">
        <v>0.0005655092592592593</v>
      </c>
      <c r="H118" s="14">
        <v>0.0005293981481481482</v>
      </c>
      <c r="I118" s="14">
        <f t="shared" si="8"/>
        <v>0.0010949074074074075</v>
      </c>
      <c r="J118" s="12">
        <f>L118</f>
        <v>75</v>
      </c>
      <c r="K118" s="19"/>
      <c r="L118" s="12">
        <f t="shared" si="6"/>
        <v>75</v>
      </c>
    </row>
  </sheetData>
  <sheetProtection/>
  <autoFilter ref="A2:L118"/>
  <printOptions/>
  <pageMargins left="0.4330708661417323" right="0.31496062992125984" top="0.5905511811023623" bottom="0.5905511811023623" header="0.31496062992125984" footer="0.31496062992125984"/>
  <pageSetup fitToHeight="7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8"/>
  <sheetViews>
    <sheetView zoomScale="85" zoomScaleNormal="85" zoomScalePageLayoutView="0" workbookViewId="0" topLeftCell="A10">
      <selection activeCell="D27" sqref="D27"/>
    </sheetView>
  </sheetViews>
  <sheetFormatPr defaultColWidth="9.00390625" defaultRowHeight="19.5" customHeight="1"/>
  <cols>
    <col min="1" max="1" width="6.75390625" style="2" customWidth="1"/>
    <col min="2" max="3" width="21.125" style="2" customWidth="1"/>
    <col min="4" max="4" width="53.25390625" style="2" customWidth="1"/>
    <col min="5" max="5" width="12.375" style="2" customWidth="1"/>
    <col min="6" max="6" width="13.875" style="2" customWidth="1"/>
    <col min="7" max="7" width="12.25390625" style="1" bestFit="1" customWidth="1"/>
    <col min="8" max="8" width="12.875" style="1" bestFit="1" customWidth="1"/>
    <col min="9" max="9" width="14.25390625" style="1" bestFit="1" customWidth="1"/>
    <col min="10" max="10" width="8.00390625" style="8" customWidth="1"/>
    <col min="11" max="11" width="9.125" style="18" customWidth="1"/>
    <col min="12" max="12" width="9.125" style="1" customWidth="1"/>
    <col min="13" max="16384" width="9.125" style="8" customWidth="1"/>
  </cols>
  <sheetData>
    <row r="1" spans="1:12" ht="19.5" customHeight="1">
      <c r="A1" s="4"/>
      <c r="B1" s="4"/>
      <c r="C1" s="4"/>
      <c r="D1" s="4"/>
      <c r="E1" s="4"/>
      <c r="F1" s="4"/>
      <c r="G1" s="3"/>
      <c r="H1" s="3"/>
      <c r="I1" s="3"/>
      <c r="J1" s="21"/>
      <c r="L1" s="10"/>
    </row>
    <row r="2" spans="1:12" ht="19.5" customHeight="1">
      <c r="A2" s="5" t="s">
        <v>4</v>
      </c>
      <c r="B2" s="6" t="s">
        <v>12</v>
      </c>
      <c r="C2" s="6" t="s">
        <v>13</v>
      </c>
      <c r="D2" s="6" t="s">
        <v>0</v>
      </c>
      <c r="E2" s="6" t="s">
        <v>5</v>
      </c>
      <c r="F2" s="6" t="s">
        <v>6</v>
      </c>
      <c r="G2" s="7" t="s">
        <v>1</v>
      </c>
      <c r="H2" s="7" t="s">
        <v>2</v>
      </c>
      <c r="I2" s="7" t="s">
        <v>3</v>
      </c>
      <c r="J2" s="7" t="s">
        <v>11</v>
      </c>
      <c r="L2" s="10" t="s">
        <v>11</v>
      </c>
    </row>
    <row r="3" spans="1:12" ht="19.5" customHeight="1">
      <c r="A3" s="11">
        <v>139</v>
      </c>
      <c r="B3" s="23" t="s">
        <v>190</v>
      </c>
      <c r="C3" s="23" t="s">
        <v>191</v>
      </c>
      <c r="D3" s="23" t="s">
        <v>87</v>
      </c>
      <c r="E3" s="24" t="s">
        <v>7</v>
      </c>
      <c r="F3" s="24" t="s">
        <v>202</v>
      </c>
      <c r="G3" s="15">
        <v>0.0004622685185185185</v>
      </c>
      <c r="H3" s="14">
        <v>0.0004674768518518519</v>
      </c>
      <c r="I3" s="14">
        <f aca="true" t="shared" si="0" ref="I3:I34">SUM(G3:H3)</f>
        <v>0.0009297453703703704</v>
      </c>
      <c r="J3" s="12">
        <f aca="true" t="shared" si="1" ref="J3:J34">L3</f>
        <v>54</v>
      </c>
      <c r="K3" s="19"/>
      <c r="L3" s="12">
        <f>RANK(I3,$I$3:$I$118,1)</f>
        <v>54</v>
      </c>
    </row>
    <row r="4" spans="1:12" ht="19.5" customHeight="1">
      <c r="A4" s="11">
        <v>36</v>
      </c>
      <c r="B4" s="23" t="s">
        <v>74</v>
      </c>
      <c r="C4" s="23" t="s">
        <v>75</v>
      </c>
      <c r="D4" s="23" t="s">
        <v>76</v>
      </c>
      <c r="E4" s="30" t="s">
        <v>7</v>
      </c>
      <c r="F4" s="30" t="s">
        <v>202</v>
      </c>
      <c r="G4" s="15">
        <v>0.000484837962962963</v>
      </c>
      <c r="H4" s="14">
        <v>0.00048136574074074076</v>
      </c>
      <c r="I4" s="14">
        <f t="shared" si="0"/>
        <v>0.0009662037037037037</v>
      </c>
      <c r="J4" s="12">
        <f t="shared" si="1"/>
        <v>57</v>
      </c>
      <c r="K4" s="19"/>
      <c r="L4" s="12">
        <f>RANK(I4,$I$3:$I$118,1)</f>
        <v>57</v>
      </c>
    </row>
    <row r="5" spans="1:12" ht="19.5" customHeight="1">
      <c r="A5" s="11">
        <v>83</v>
      </c>
      <c r="B5" s="39" t="s">
        <v>134</v>
      </c>
      <c r="C5" s="35" t="s">
        <v>19</v>
      </c>
      <c r="D5" s="27" t="s">
        <v>130</v>
      </c>
      <c r="E5" s="28" t="s">
        <v>7</v>
      </c>
      <c r="F5" s="28" t="s">
        <v>201</v>
      </c>
      <c r="G5" s="15">
        <v>0.0004966435185185185</v>
      </c>
      <c r="H5" s="14">
        <v>0.0005001157407407408</v>
      </c>
      <c r="I5" s="14">
        <f t="shared" si="0"/>
        <v>0.0009967592592592593</v>
      </c>
      <c r="J5" s="12">
        <f t="shared" si="1"/>
        <v>61</v>
      </c>
      <c r="K5" s="19"/>
      <c r="L5" s="12">
        <f aca="true" t="shared" si="2" ref="L5:L68">RANK(I5,$I$3:$I$118,1)</f>
        <v>61</v>
      </c>
    </row>
    <row r="6" spans="1:12" ht="19.5" customHeight="1">
      <c r="A6" s="13">
        <v>102</v>
      </c>
      <c r="B6" s="23" t="s">
        <v>149</v>
      </c>
      <c r="C6" s="23" t="s">
        <v>150</v>
      </c>
      <c r="D6" s="32" t="s">
        <v>10</v>
      </c>
      <c r="E6" s="30" t="s">
        <v>7</v>
      </c>
      <c r="F6" s="24" t="s">
        <v>202</v>
      </c>
      <c r="G6" s="15">
        <v>0.0004996527777777778</v>
      </c>
      <c r="H6" s="14">
        <v>0.0004686342592592593</v>
      </c>
      <c r="I6" s="14">
        <f t="shared" si="0"/>
        <v>0.000968287037037037</v>
      </c>
      <c r="J6" s="12">
        <f t="shared" si="1"/>
        <v>58</v>
      </c>
      <c r="K6" s="19"/>
      <c r="L6" s="12">
        <f t="shared" si="2"/>
        <v>58</v>
      </c>
    </row>
    <row r="7" spans="1:12" ht="19.5" customHeight="1">
      <c r="A7" s="13">
        <v>32</v>
      </c>
      <c r="B7" s="23" t="s">
        <v>66</v>
      </c>
      <c r="C7" s="23" t="s">
        <v>41</v>
      </c>
      <c r="D7" s="23" t="s">
        <v>8</v>
      </c>
      <c r="E7" s="24" t="s">
        <v>7</v>
      </c>
      <c r="F7" s="30" t="s">
        <v>202</v>
      </c>
      <c r="G7" s="15">
        <v>0.0005049768518518518</v>
      </c>
      <c r="H7" s="14" t="s">
        <v>209</v>
      </c>
      <c r="I7" s="14">
        <f t="shared" si="0"/>
        <v>0.0005049768518518518</v>
      </c>
      <c r="J7" s="12">
        <f t="shared" si="1"/>
        <v>1</v>
      </c>
      <c r="K7" s="19"/>
      <c r="L7" s="12">
        <f t="shared" si="2"/>
        <v>1</v>
      </c>
    </row>
    <row r="8" spans="1:12" ht="19.5" customHeight="1">
      <c r="A8" s="13">
        <v>87</v>
      </c>
      <c r="B8" s="23" t="s">
        <v>138</v>
      </c>
      <c r="C8" s="22" t="s">
        <v>19</v>
      </c>
      <c r="D8" s="27" t="s">
        <v>99</v>
      </c>
      <c r="E8" s="24" t="s">
        <v>7</v>
      </c>
      <c r="F8" s="30" t="s">
        <v>202</v>
      </c>
      <c r="G8" s="15">
        <v>0.0005053240740740739</v>
      </c>
      <c r="H8" s="14">
        <v>0.0005052083333333333</v>
      </c>
      <c r="I8" s="14">
        <f t="shared" si="0"/>
        <v>0.0010105324074074073</v>
      </c>
      <c r="J8" s="12">
        <f t="shared" si="1"/>
        <v>63</v>
      </c>
      <c r="K8" s="19"/>
      <c r="L8" s="12">
        <f t="shared" si="2"/>
        <v>63</v>
      </c>
    </row>
    <row r="9" spans="1:12" ht="19.5" customHeight="1">
      <c r="A9" s="11">
        <v>134</v>
      </c>
      <c r="B9" s="23" t="s">
        <v>184</v>
      </c>
      <c r="C9" s="23" t="s">
        <v>45</v>
      </c>
      <c r="D9" s="23" t="s">
        <v>39</v>
      </c>
      <c r="E9" s="24" t="s">
        <v>7</v>
      </c>
      <c r="F9" s="30" t="s">
        <v>202</v>
      </c>
      <c r="G9" s="15">
        <v>0.0005055555555555555</v>
      </c>
      <c r="H9" s="14">
        <v>0.0004885416666666667</v>
      </c>
      <c r="I9" s="14">
        <f t="shared" si="0"/>
        <v>0.0009940972222222222</v>
      </c>
      <c r="J9" s="12">
        <f t="shared" si="1"/>
        <v>60</v>
      </c>
      <c r="K9" s="19"/>
      <c r="L9" s="12">
        <f t="shared" si="2"/>
        <v>60</v>
      </c>
    </row>
    <row r="10" spans="1:12" ht="19.5" customHeight="1">
      <c r="A10" s="11">
        <v>15</v>
      </c>
      <c r="B10" s="23" t="s">
        <v>42</v>
      </c>
      <c r="C10" s="23" t="s">
        <v>16</v>
      </c>
      <c r="D10" s="23" t="s">
        <v>43</v>
      </c>
      <c r="E10" s="24" t="s">
        <v>7</v>
      </c>
      <c r="F10" s="24" t="s">
        <v>202</v>
      </c>
      <c r="G10" s="15">
        <v>0.0005144675925925926</v>
      </c>
      <c r="H10" s="14">
        <v>0.0006646990740740741</v>
      </c>
      <c r="I10" s="14">
        <f t="shared" si="0"/>
        <v>0.0011791666666666667</v>
      </c>
      <c r="J10" s="12">
        <f t="shared" si="1"/>
        <v>89</v>
      </c>
      <c r="K10" s="19"/>
      <c r="L10" s="12">
        <f t="shared" si="2"/>
        <v>89</v>
      </c>
    </row>
    <row r="11" spans="1:12" ht="19.5" customHeight="1">
      <c r="A11" s="11">
        <v>98</v>
      </c>
      <c r="B11" s="23" t="s">
        <v>145</v>
      </c>
      <c r="C11" s="23" t="s">
        <v>122</v>
      </c>
      <c r="D11" s="23" t="s">
        <v>146</v>
      </c>
      <c r="E11" s="24" t="s">
        <v>7</v>
      </c>
      <c r="F11" s="30" t="s">
        <v>202</v>
      </c>
      <c r="G11" s="15">
        <v>0.0005157407407407408</v>
      </c>
      <c r="H11" s="14">
        <v>0.0004943287037037037</v>
      </c>
      <c r="I11" s="14">
        <f t="shared" si="0"/>
        <v>0.0010100694444444445</v>
      </c>
      <c r="J11" s="12">
        <f t="shared" si="1"/>
        <v>62</v>
      </c>
      <c r="K11" s="19"/>
      <c r="L11" s="12">
        <f t="shared" si="2"/>
        <v>62</v>
      </c>
    </row>
    <row r="12" spans="1:12" ht="19.5" customHeight="1">
      <c r="A12" s="13">
        <v>122</v>
      </c>
      <c r="B12" s="23" t="s">
        <v>113</v>
      </c>
      <c r="C12" s="23" t="s">
        <v>16</v>
      </c>
      <c r="D12" s="23" t="s">
        <v>39</v>
      </c>
      <c r="E12" s="24" t="s">
        <v>7</v>
      </c>
      <c r="F12" s="30" t="s">
        <v>202</v>
      </c>
      <c r="G12" s="15">
        <v>0.0005210648148148148</v>
      </c>
      <c r="H12" s="14">
        <v>0.0005087962962962964</v>
      </c>
      <c r="I12" s="14">
        <f t="shared" si="0"/>
        <v>0.0010298611111111112</v>
      </c>
      <c r="J12" s="12">
        <f t="shared" si="1"/>
        <v>65</v>
      </c>
      <c r="K12" s="19"/>
      <c r="L12" s="12">
        <f t="shared" si="2"/>
        <v>65</v>
      </c>
    </row>
    <row r="13" spans="1:12" ht="19.5" customHeight="1">
      <c r="A13" s="11">
        <v>149</v>
      </c>
      <c r="B13" s="29" t="s">
        <v>208</v>
      </c>
      <c r="C13" s="27" t="s">
        <v>104</v>
      </c>
      <c r="D13" s="26" t="s">
        <v>117</v>
      </c>
      <c r="E13" s="24" t="s">
        <v>7</v>
      </c>
      <c r="F13" s="30" t="s">
        <v>202</v>
      </c>
      <c r="G13" s="15">
        <v>0.0005224537037037037</v>
      </c>
      <c r="H13" s="14">
        <v>0.0005052083333333333</v>
      </c>
      <c r="I13" s="14">
        <f t="shared" si="0"/>
        <v>0.001027662037037037</v>
      </c>
      <c r="J13" s="12">
        <f t="shared" si="1"/>
        <v>64</v>
      </c>
      <c r="K13" s="19"/>
      <c r="L13" s="12">
        <f t="shared" si="2"/>
        <v>64</v>
      </c>
    </row>
    <row r="14" spans="1:12" ht="19.5" customHeight="1">
      <c r="A14" s="11">
        <v>106</v>
      </c>
      <c r="B14" s="23" t="s">
        <v>154</v>
      </c>
      <c r="C14" s="23" t="s">
        <v>17</v>
      </c>
      <c r="D14" s="23" t="s">
        <v>114</v>
      </c>
      <c r="E14" s="24" t="s">
        <v>7</v>
      </c>
      <c r="F14" s="24" t="s">
        <v>202</v>
      </c>
      <c r="G14" s="15">
        <v>0.000530787037037037</v>
      </c>
      <c r="H14" s="14">
        <v>0.0005092592592592592</v>
      </c>
      <c r="I14" s="14">
        <f t="shared" si="0"/>
        <v>0.0010400462962962963</v>
      </c>
      <c r="J14" s="12">
        <f t="shared" si="1"/>
        <v>66</v>
      </c>
      <c r="K14" s="19"/>
      <c r="L14" s="12">
        <f t="shared" si="2"/>
        <v>66</v>
      </c>
    </row>
    <row r="15" spans="1:12" ht="19.5" customHeight="1">
      <c r="A15" s="11">
        <v>29</v>
      </c>
      <c r="B15" s="23" t="s">
        <v>60</v>
      </c>
      <c r="C15" s="23" t="s">
        <v>19</v>
      </c>
      <c r="D15" s="23" t="s">
        <v>61</v>
      </c>
      <c r="E15" s="24" t="s">
        <v>7</v>
      </c>
      <c r="F15" s="24" t="s">
        <v>202</v>
      </c>
      <c r="G15" s="15">
        <v>0.0005333333333333334</v>
      </c>
      <c r="H15" s="14">
        <v>0.0005200231481481481</v>
      </c>
      <c r="I15" s="14">
        <f t="shared" si="0"/>
        <v>0.0010533564814814815</v>
      </c>
      <c r="J15" s="12">
        <f t="shared" si="1"/>
        <v>67</v>
      </c>
      <c r="K15" s="19"/>
      <c r="L15" s="12">
        <f t="shared" si="2"/>
        <v>67</v>
      </c>
    </row>
    <row r="16" spans="1:12" ht="19.5" customHeight="1">
      <c r="A16" s="13">
        <v>52</v>
      </c>
      <c r="B16" s="23" t="s">
        <v>97</v>
      </c>
      <c r="C16" s="29" t="s">
        <v>98</v>
      </c>
      <c r="D16" s="27" t="s">
        <v>99</v>
      </c>
      <c r="E16" s="24" t="s">
        <v>7</v>
      </c>
      <c r="F16" s="30" t="s">
        <v>202</v>
      </c>
      <c r="G16" s="15">
        <v>0.0005350694444444445</v>
      </c>
      <c r="H16" s="14">
        <v>0.000529050925925926</v>
      </c>
      <c r="I16" s="14">
        <f t="shared" si="0"/>
        <v>0.0010641203703703704</v>
      </c>
      <c r="J16" s="12">
        <f t="shared" si="1"/>
        <v>69</v>
      </c>
      <c r="K16" s="19"/>
      <c r="L16" s="12">
        <f t="shared" si="2"/>
        <v>69</v>
      </c>
    </row>
    <row r="17" spans="1:12" ht="19.5" customHeight="1">
      <c r="A17" s="11">
        <v>49</v>
      </c>
      <c r="B17" s="32" t="s">
        <v>94</v>
      </c>
      <c r="C17" s="32" t="s">
        <v>89</v>
      </c>
      <c r="D17" s="32" t="s">
        <v>93</v>
      </c>
      <c r="E17" s="24" t="s">
        <v>7</v>
      </c>
      <c r="F17" s="30" t="s">
        <v>202</v>
      </c>
      <c r="G17" s="15">
        <v>0.0005388888888888889</v>
      </c>
      <c r="H17" s="14">
        <v>0.0005214120370370369</v>
      </c>
      <c r="I17" s="14">
        <f t="shared" si="0"/>
        <v>0.001060300925925926</v>
      </c>
      <c r="J17" s="12">
        <f t="shared" si="1"/>
        <v>68</v>
      </c>
      <c r="K17" s="19"/>
      <c r="L17" s="12">
        <f t="shared" si="2"/>
        <v>68</v>
      </c>
    </row>
    <row r="18" spans="1:12" ht="19.5" customHeight="1">
      <c r="A18" s="11">
        <v>38</v>
      </c>
      <c r="B18" s="23" t="s">
        <v>79</v>
      </c>
      <c r="C18" s="23" t="s">
        <v>80</v>
      </c>
      <c r="D18" s="23" t="s">
        <v>81</v>
      </c>
      <c r="E18" s="24" t="s">
        <v>7</v>
      </c>
      <c r="F18" s="24" t="s">
        <v>201</v>
      </c>
      <c r="G18" s="15">
        <v>0.0005399305555555555</v>
      </c>
      <c r="H18" s="14">
        <v>0.0005256944444444444</v>
      </c>
      <c r="I18" s="14">
        <f t="shared" si="0"/>
        <v>0.001065625</v>
      </c>
      <c r="J18" s="12">
        <f t="shared" si="1"/>
        <v>70</v>
      </c>
      <c r="K18" s="19"/>
      <c r="L18" s="12">
        <f t="shared" si="2"/>
        <v>70</v>
      </c>
    </row>
    <row r="19" spans="1:12" ht="19.5" customHeight="1">
      <c r="A19" s="11">
        <v>152</v>
      </c>
      <c r="B19" s="29" t="s">
        <v>132</v>
      </c>
      <c r="C19" s="22" t="s">
        <v>210</v>
      </c>
      <c r="D19" s="22" t="s">
        <v>211</v>
      </c>
      <c r="E19" s="24" t="s">
        <v>7</v>
      </c>
      <c r="F19" s="30" t="s">
        <v>202</v>
      </c>
      <c r="G19" s="15">
        <v>0.000544675925925926</v>
      </c>
      <c r="H19" s="14">
        <v>0.0005311342592592593</v>
      </c>
      <c r="I19" s="14">
        <f t="shared" si="0"/>
        <v>0.0010758101851851853</v>
      </c>
      <c r="J19" s="12">
        <f t="shared" si="1"/>
        <v>73</v>
      </c>
      <c r="K19" s="19"/>
      <c r="L19" s="12">
        <f t="shared" si="2"/>
        <v>73</v>
      </c>
    </row>
    <row r="20" spans="1:12" ht="19.5" customHeight="1">
      <c r="A20" s="11">
        <v>118</v>
      </c>
      <c r="B20" s="29" t="s">
        <v>167</v>
      </c>
      <c r="C20" s="29" t="s">
        <v>56</v>
      </c>
      <c r="D20" s="36" t="s">
        <v>168</v>
      </c>
      <c r="E20" s="24" t="s">
        <v>7</v>
      </c>
      <c r="F20" s="30" t="s">
        <v>202</v>
      </c>
      <c r="G20" s="15">
        <v>0.0005466435185185185</v>
      </c>
      <c r="H20" s="14">
        <v>0.0005196759259259259</v>
      </c>
      <c r="I20" s="14">
        <f t="shared" si="0"/>
        <v>0.0010663194444444444</v>
      </c>
      <c r="J20" s="12">
        <f t="shared" si="1"/>
        <v>71</v>
      </c>
      <c r="K20" s="19"/>
      <c r="L20" s="12">
        <f t="shared" si="2"/>
        <v>71</v>
      </c>
    </row>
    <row r="21" spans="1:12" ht="19.5" customHeight="1">
      <c r="A21" s="11">
        <v>146</v>
      </c>
      <c r="B21" s="29" t="s">
        <v>86</v>
      </c>
      <c r="C21" s="27" t="s">
        <v>45</v>
      </c>
      <c r="D21" s="36" t="s">
        <v>168</v>
      </c>
      <c r="E21" s="24" t="s">
        <v>7</v>
      </c>
      <c r="F21" s="25" t="s">
        <v>201</v>
      </c>
      <c r="G21" s="15">
        <v>0.0005494212962962963</v>
      </c>
      <c r="H21" s="14">
        <v>45.51</v>
      </c>
      <c r="I21" s="14">
        <f t="shared" si="0"/>
        <v>45.5105494212963</v>
      </c>
      <c r="J21" s="12">
        <f t="shared" si="1"/>
        <v>100</v>
      </c>
      <c r="K21" s="19"/>
      <c r="L21" s="12">
        <f t="shared" si="2"/>
        <v>100</v>
      </c>
    </row>
    <row r="22" spans="1:12" ht="19.5" customHeight="1">
      <c r="A22" s="11">
        <v>66</v>
      </c>
      <c r="B22" s="23" t="s">
        <v>111</v>
      </c>
      <c r="C22" s="23" t="s">
        <v>112</v>
      </c>
      <c r="D22" s="23" t="s">
        <v>78</v>
      </c>
      <c r="E22" s="24" t="s">
        <v>7</v>
      </c>
      <c r="F22" s="24" t="s">
        <v>201</v>
      </c>
      <c r="G22" s="15">
        <v>0.0005512731481481482</v>
      </c>
      <c r="H22" s="14">
        <v>0.0005277777777777777</v>
      </c>
      <c r="I22" s="14">
        <f t="shared" si="0"/>
        <v>0.001079050925925926</v>
      </c>
      <c r="J22" s="12">
        <f t="shared" si="1"/>
        <v>74</v>
      </c>
      <c r="K22" s="19"/>
      <c r="L22" s="12">
        <f t="shared" si="2"/>
        <v>74</v>
      </c>
    </row>
    <row r="23" spans="1:12" ht="19.5" customHeight="1">
      <c r="A23" s="11">
        <v>21</v>
      </c>
      <c r="B23" s="23" t="s">
        <v>54</v>
      </c>
      <c r="C23" s="23" t="s">
        <v>38</v>
      </c>
      <c r="D23" s="32" t="s">
        <v>46</v>
      </c>
      <c r="E23" s="24" t="s">
        <v>7</v>
      </c>
      <c r="F23" s="24" t="s">
        <v>202</v>
      </c>
      <c r="G23" s="15">
        <v>0.0005542824074074074</v>
      </c>
      <c r="H23" s="14">
        <v>0.0005152777777777778</v>
      </c>
      <c r="I23" s="14">
        <f t="shared" si="0"/>
        <v>0.0010695601851851851</v>
      </c>
      <c r="J23" s="12">
        <f t="shared" si="1"/>
        <v>72</v>
      </c>
      <c r="K23" s="19"/>
      <c r="L23" s="12">
        <f t="shared" si="2"/>
        <v>72</v>
      </c>
    </row>
    <row r="24" spans="1:12" ht="19.5" customHeight="1">
      <c r="A24" s="11">
        <v>14</v>
      </c>
      <c r="B24" s="23" t="s">
        <v>40</v>
      </c>
      <c r="C24" s="23" t="s">
        <v>41</v>
      </c>
      <c r="D24" s="23" t="s">
        <v>39</v>
      </c>
      <c r="E24" s="24" t="s">
        <v>7</v>
      </c>
      <c r="F24" s="28" t="s">
        <v>201</v>
      </c>
      <c r="G24" s="15">
        <v>0.0005612268518518519</v>
      </c>
      <c r="H24" s="14">
        <v>0.0006025462962962963</v>
      </c>
      <c r="I24" s="14">
        <f t="shared" si="0"/>
        <v>0.0011637731481481482</v>
      </c>
      <c r="J24" s="12">
        <f t="shared" si="1"/>
        <v>86</v>
      </c>
      <c r="K24" s="19"/>
      <c r="L24" s="12">
        <f t="shared" si="2"/>
        <v>86</v>
      </c>
    </row>
    <row r="25" spans="1:12" ht="19.5" customHeight="1">
      <c r="A25" s="11">
        <v>8</v>
      </c>
      <c r="B25" s="23" t="s">
        <v>28</v>
      </c>
      <c r="C25" s="23" t="s">
        <v>29</v>
      </c>
      <c r="D25" s="23" t="s">
        <v>30</v>
      </c>
      <c r="E25" s="30" t="s">
        <v>7</v>
      </c>
      <c r="F25" s="31" t="s">
        <v>202</v>
      </c>
      <c r="G25" s="15">
        <v>0.0005618055555555555</v>
      </c>
      <c r="H25" s="14">
        <v>0.0005604166666666666</v>
      </c>
      <c r="I25" s="14">
        <f t="shared" si="0"/>
        <v>0.0011222222222222222</v>
      </c>
      <c r="J25" s="12">
        <f t="shared" si="1"/>
        <v>80</v>
      </c>
      <c r="K25" s="19"/>
      <c r="L25" s="12">
        <f t="shared" si="2"/>
        <v>80</v>
      </c>
    </row>
    <row r="26" spans="1:12" ht="19.5" customHeight="1">
      <c r="A26" s="11">
        <v>26</v>
      </c>
      <c r="B26" s="23" t="s">
        <v>59</v>
      </c>
      <c r="C26" s="23" t="s">
        <v>17</v>
      </c>
      <c r="D26" s="23" t="s">
        <v>43</v>
      </c>
      <c r="E26" s="24" t="s">
        <v>7</v>
      </c>
      <c r="F26" s="24" t="s">
        <v>202</v>
      </c>
      <c r="G26" s="15">
        <v>0.0005638888888888888</v>
      </c>
      <c r="H26" s="14" t="s">
        <v>209</v>
      </c>
      <c r="I26" s="14">
        <f t="shared" si="0"/>
        <v>0.0005638888888888888</v>
      </c>
      <c r="J26" s="12">
        <f t="shared" si="1"/>
        <v>2</v>
      </c>
      <c r="K26" s="19"/>
      <c r="L26" s="12">
        <f t="shared" si="2"/>
        <v>2</v>
      </c>
    </row>
    <row r="27" spans="1:12" ht="19.5" customHeight="1">
      <c r="A27" s="11">
        <v>156</v>
      </c>
      <c r="B27" s="50" t="s">
        <v>14</v>
      </c>
      <c r="C27" s="22" t="s">
        <v>15</v>
      </c>
      <c r="D27" s="23" t="s">
        <v>217</v>
      </c>
      <c r="E27" s="24" t="s">
        <v>7</v>
      </c>
      <c r="F27" s="24" t="s">
        <v>201</v>
      </c>
      <c r="G27" s="15">
        <v>0.0005655092592592593</v>
      </c>
      <c r="H27" s="14">
        <v>0.0005293981481481482</v>
      </c>
      <c r="I27" s="14">
        <f t="shared" si="0"/>
        <v>0.0010949074074074075</v>
      </c>
      <c r="J27" s="12">
        <f t="shared" si="1"/>
        <v>75</v>
      </c>
      <c r="K27" s="19"/>
      <c r="L27" s="12">
        <f t="shared" si="2"/>
        <v>75</v>
      </c>
    </row>
    <row r="28" spans="1:12" ht="19.5" customHeight="1">
      <c r="A28" s="11">
        <v>11</v>
      </c>
      <c r="B28" s="23" t="s">
        <v>35</v>
      </c>
      <c r="C28" s="23" t="s">
        <v>36</v>
      </c>
      <c r="D28" s="23" t="s">
        <v>8</v>
      </c>
      <c r="E28" s="24" t="s">
        <v>7</v>
      </c>
      <c r="F28" s="30" t="s">
        <v>202</v>
      </c>
      <c r="G28" s="15">
        <v>0.0005681712962962963</v>
      </c>
      <c r="H28" s="14">
        <v>0.0005284722222222222</v>
      </c>
      <c r="I28" s="14">
        <f t="shared" si="0"/>
        <v>0.0010966435185185185</v>
      </c>
      <c r="J28" s="12">
        <f t="shared" si="1"/>
        <v>76</v>
      </c>
      <c r="K28" s="19"/>
      <c r="L28" s="12">
        <f t="shared" si="2"/>
        <v>76</v>
      </c>
    </row>
    <row r="29" spans="1:12" ht="19.5" customHeight="1">
      <c r="A29" s="13">
        <v>12</v>
      </c>
      <c r="B29" s="23" t="s">
        <v>37</v>
      </c>
      <c r="C29" s="23" t="s">
        <v>21</v>
      </c>
      <c r="D29" s="23" t="s">
        <v>8</v>
      </c>
      <c r="E29" s="24" t="s">
        <v>7</v>
      </c>
      <c r="F29" s="30" t="s">
        <v>202</v>
      </c>
      <c r="G29" s="15">
        <v>0.0005717592592592593</v>
      </c>
      <c r="H29" s="14" t="s">
        <v>209</v>
      </c>
      <c r="I29" s="14">
        <f t="shared" si="0"/>
        <v>0.0005717592592592593</v>
      </c>
      <c r="J29" s="12">
        <f t="shared" si="1"/>
        <v>3</v>
      </c>
      <c r="K29" s="19"/>
      <c r="L29" s="12">
        <f t="shared" si="2"/>
        <v>3</v>
      </c>
    </row>
    <row r="30" spans="1:12" ht="19.5" customHeight="1">
      <c r="A30" s="13">
        <v>72</v>
      </c>
      <c r="B30" s="35" t="s">
        <v>119</v>
      </c>
      <c r="C30" s="35" t="s">
        <v>26</v>
      </c>
      <c r="D30" s="32" t="s">
        <v>10</v>
      </c>
      <c r="E30" s="30" t="s">
        <v>7</v>
      </c>
      <c r="F30" s="24" t="s">
        <v>202</v>
      </c>
      <c r="G30" s="15">
        <v>0.0005728009259259259</v>
      </c>
      <c r="H30" s="14">
        <v>0.0005462962962962964</v>
      </c>
      <c r="I30" s="14">
        <f t="shared" si="0"/>
        <v>0.0011190972222222223</v>
      </c>
      <c r="J30" s="12">
        <f t="shared" si="1"/>
        <v>79</v>
      </c>
      <c r="K30" s="19"/>
      <c r="L30" s="12">
        <f t="shared" si="2"/>
        <v>79</v>
      </c>
    </row>
    <row r="31" spans="1:12" ht="19.5" customHeight="1">
      <c r="A31" s="11">
        <v>41</v>
      </c>
      <c r="B31" s="26" t="s">
        <v>84</v>
      </c>
      <c r="C31" s="26" t="s">
        <v>45</v>
      </c>
      <c r="D31" s="23" t="s">
        <v>85</v>
      </c>
      <c r="E31" s="24" t="s">
        <v>7</v>
      </c>
      <c r="F31" s="24" t="s">
        <v>202</v>
      </c>
      <c r="G31" s="15">
        <v>0.0005804398148148148</v>
      </c>
      <c r="H31" s="14">
        <v>0.0005858796296296297</v>
      </c>
      <c r="I31" s="14">
        <f t="shared" si="0"/>
        <v>0.0011663194444444444</v>
      </c>
      <c r="J31" s="12">
        <f t="shared" si="1"/>
        <v>87</v>
      </c>
      <c r="K31" s="19"/>
      <c r="L31" s="12">
        <f t="shared" si="2"/>
        <v>87</v>
      </c>
    </row>
    <row r="32" spans="1:12" ht="19.5" customHeight="1">
      <c r="A32" s="11">
        <v>125</v>
      </c>
      <c r="B32" s="32" t="s">
        <v>175</v>
      </c>
      <c r="C32" s="32" t="s">
        <v>176</v>
      </c>
      <c r="D32" s="32" t="s">
        <v>177</v>
      </c>
      <c r="E32" s="24" t="s">
        <v>7</v>
      </c>
      <c r="F32" s="30" t="s">
        <v>202</v>
      </c>
      <c r="G32" s="16">
        <v>0.0005805555555555555</v>
      </c>
      <c r="H32" s="17">
        <v>0.0005640046296296296</v>
      </c>
      <c r="I32" s="14">
        <f t="shared" si="0"/>
        <v>0.001144560185185185</v>
      </c>
      <c r="J32" s="12">
        <f t="shared" si="1"/>
        <v>84</v>
      </c>
      <c r="K32" s="19"/>
      <c r="L32" s="12">
        <f t="shared" si="2"/>
        <v>84</v>
      </c>
    </row>
    <row r="33" spans="1:12" ht="19.5" customHeight="1">
      <c r="A33" s="11">
        <v>50</v>
      </c>
      <c r="B33" s="23" t="s">
        <v>95</v>
      </c>
      <c r="C33" s="23" t="s">
        <v>21</v>
      </c>
      <c r="D33" s="32" t="s">
        <v>46</v>
      </c>
      <c r="E33" s="24" t="s">
        <v>7</v>
      </c>
      <c r="F33" s="24" t="s">
        <v>201</v>
      </c>
      <c r="G33" s="15">
        <v>0.00058125</v>
      </c>
      <c r="H33" s="14">
        <v>0.0005364583333333333</v>
      </c>
      <c r="I33" s="14">
        <f t="shared" si="0"/>
        <v>0.0011177083333333334</v>
      </c>
      <c r="J33" s="12">
        <f t="shared" si="1"/>
        <v>78</v>
      </c>
      <c r="K33" s="19"/>
      <c r="L33" s="12">
        <f t="shared" si="2"/>
        <v>78</v>
      </c>
    </row>
    <row r="34" spans="1:12" ht="19.5" customHeight="1">
      <c r="A34" s="11">
        <v>131</v>
      </c>
      <c r="B34" s="22" t="s">
        <v>182</v>
      </c>
      <c r="C34" s="22" t="s">
        <v>21</v>
      </c>
      <c r="D34" s="23" t="s">
        <v>114</v>
      </c>
      <c r="E34" s="24" t="s">
        <v>7</v>
      </c>
      <c r="F34" s="25" t="s">
        <v>201</v>
      </c>
      <c r="G34" s="15">
        <v>0.0005864583333333334</v>
      </c>
      <c r="H34" s="14"/>
      <c r="I34" s="14">
        <f t="shared" si="0"/>
        <v>0.0005864583333333334</v>
      </c>
      <c r="J34" s="12">
        <f t="shared" si="1"/>
        <v>4</v>
      </c>
      <c r="K34" s="19"/>
      <c r="L34" s="12">
        <f t="shared" si="2"/>
        <v>4</v>
      </c>
    </row>
    <row r="35" spans="1:12" ht="19.5" customHeight="1">
      <c r="A35" s="11">
        <v>99</v>
      </c>
      <c r="B35" s="23" t="s">
        <v>147</v>
      </c>
      <c r="C35" s="22" t="s">
        <v>63</v>
      </c>
      <c r="D35" s="27" t="s">
        <v>99</v>
      </c>
      <c r="E35" s="24" t="s">
        <v>7</v>
      </c>
      <c r="F35" s="30" t="s">
        <v>202</v>
      </c>
      <c r="G35" s="15">
        <v>0.0005884259259259259</v>
      </c>
      <c r="H35" s="14">
        <v>0.000617013888888889</v>
      </c>
      <c r="I35" s="14">
        <f aca="true" t="shared" si="3" ref="I35:I66">SUM(G35:H35)</f>
        <v>0.001205439814814815</v>
      </c>
      <c r="J35" s="12">
        <f aca="true" t="shared" si="4" ref="J35:J66">L35</f>
        <v>90</v>
      </c>
      <c r="K35" s="19"/>
      <c r="L35" s="12">
        <f t="shared" si="2"/>
        <v>90</v>
      </c>
    </row>
    <row r="36" spans="1:12" ht="19.5" customHeight="1">
      <c r="A36" s="11">
        <v>84</v>
      </c>
      <c r="B36" s="23" t="s">
        <v>135</v>
      </c>
      <c r="C36" s="23" t="s">
        <v>45</v>
      </c>
      <c r="D36" s="23" t="s">
        <v>76</v>
      </c>
      <c r="E36" s="24" t="s">
        <v>7</v>
      </c>
      <c r="F36" s="30" t="s">
        <v>202</v>
      </c>
      <c r="G36" s="15">
        <v>0.0005898148148148148</v>
      </c>
      <c r="H36" s="14">
        <v>0.0005703703703703704</v>
      </c>
      <c r="I36" s="14">
        <f t="shared" si="3"/>
        <v>0.001160185185185185</v>
      </c>
      <c r="J36" s="12">
        <f t="shared" si="4"/>
        <v>85</v>
      </c>
      <c r="K36" s="19"/>
      <c r="L36" s="12">
        <f t="shared" si="2"/>
        <v>85</v>
      </c>
    </row>
    <row r="37" spans="1:12" ht="19.5" customHeight="1">
      <c r="A37" s="11">
        <v>105</v>
      </c>
      <c r="B37" s="23" t="s">
        <v>153</v>
      </c>
      <c r="C37" s="23" t="s">
        <v>54</v>
      </c>
      <c r="D37" s="23" t="s">
        <v>78</v>
      </c>
      <c r="E37" s="24" t="s">
        <v>7</v>
      </c>
      <c r="F37" s="28" t="s">
        <v>202</v>
      </c>
      <c r="G37" s="15">
        <v>0.000590625</v>
      </c>
      <c r="H37" s="14">
        <v>0.0005078703703703704</v>
      </c>
      <c r="I37" s="14">
        <f t="shared" si="3"/>
        <v>0.0010984953703703703</v>
      </c>
      <c r="J37" s="12">
        <f t="shared" si="4"/>
        <v>77</v>
      </c>
      <c r="K37" s="19"/>
      <c r="L37" s="12">
        <f t="shared" si="2"/>
        <v>77</v>
      </c>
    </row>
    <row r="38" spans="1:12" ht="19.5" customHeight="1">
      <c r="A38" s="11">
        <v>148</v>
      </c>
      <c r="B38" s="29" t="s">
        <v>157</v>
      </c>
      <c r="C38" s="27" t="s">
        <v>195</v>
      </c>
      <c r="D38" s="26" t="s">
        <v>117</v>
      </c>
      <c r="E38" s="24" t="s">
        <v>7</v>
      </c>
      <c r="F38" s="30" t="s">
        <v>202</v>
      </c>
      <c r="G38" s="15">
        <v>0.0005912037037037037</v>
      </c>
      <c r="H38" s="14">
        <v>0.0005440972222222222</v>
      </c>
      <c r="I38" s="14">
        <f t="shared" si="3"/>
        <v>0.0011353009259259259</v>
      </c>
      <c r="J38" s="12">
        <f t="shared" si="4"/>
        <v>83</v>
      </c>
      <c r="K38" s="19"/>
      <c r="L38" s="12">
        <f t="shared" si="2"/>
        <v>83</v>
      </c>
    </row>
    <row r="39" spans="1:12" ht="19.5" customHeight="1">
      <c r="A39" s="13">
        <v>67</v>
      </c>
      <c r="B39" s="23" t="s">
        <v>113</v>
      </c>
      <c r="C39" s="23" t="s">
        <v>26</v>
      </c>
      <c r="D39" s="23" t="s">
        <v>114</v>
      </c>
      <c r="E39" s="24" t="s">
        <v>7</v>
      </c>
      <c r="F39" s="24" t="s">
        <v>202</v>
      </c>
      <c r="G39" s="15">
        <v>0.0005913194444444444</v>
      </c>
      <c r="H39" s="14">
        <v>0.0005337962962962962</v>
      </c>
      <c r="I39" s="14">
        <f t="shared" si="3"/>
        <v>0.0011251157407407408</v>
      </c>
      <c r="J39" s="12">
        <f t="shared" si="4"/>
        <v>81</v>
      </c>
      <c r="K39" s="19"/>
      <c r="L39" s="12">
        <f t="shared" si="2"/>
        <v>81</v>
      </c>
    </row>
    <row r="40" spans="1:12" ht="19.5" customHeight="1">
      <c r="A40" s="11">
        <v>104</v>
      </c>
      <c r="B40" s="23" t="s">
        <v>152</v>
      </c>
      <c r="C40" s="23" t="s">
        <v>21</v>
      </c>
      <c r="D40" s="32" t="s">
        <v>10</v>
      </c>
      <c r="E40" s="30" t="s">
        <v>7</v>
      </c>
      <c r="F40" s="24" t="s">
        <v>202</v>
      </c>
      <c r="G40" s="15">
        <v>0.0005923611111111111</v>
      </c>
      <c r="H40" s="14">
        <v>0.0005394675925925926</v>
      </c>
      <c r="I40" s="14">
        <f t="shared" si="3"/>
        <v>0.0011318287037037037</v>
      </c>
      <c r="J40" s="12">
        <f t="shared" si="4"/>
        <v>82</v>
      </c>
      <c r="K40" s="19"/>
      <c r="L40" s="12">
        <f t="shared" si="2"/>
        <v>82</v>
      </c>
    </row>
    <row r="41" spans="1:12" ht="19.5" customHeight="1">
      <c r="A41" s="11">
        <v>135</v>
      </c>
      <c r="B41" s="23" t="s">
        <v>185</v>
      </c>
      <c r="C41" s="23" t="s">
        <v>26</v>
      </c>
      <c r="D41" s="23" t="s">
        <v>8</v>
      </c>
      <c r="E41" s="24" t="s">
        <v>7</v>
      </c>
      <c r="F41" s="30" t="s">
        <v>202</v>
      </c>
      <c r="G41" s="15">
        <v>0.0005939814814814815</v>
      </c>
      <c r="H41" s="14"/>
      <c r="I41" s="14">
        <f t="shared" si="3"/>
        <v>0.0005939814814814815</v>
      </c>
      <c r="J41" s="12">
        <f t="shared" si="4"/>
        <v>5</v>
      </c>
      <c r="K41" s="19"/>
      <c r="L41" s="12">
        <f t="shared" si="2"/>
        <v>5</v>
      </c>
    </row>
    <row r="42" spans="1:12" ht="19.5" customHeight="1">
      <c r="A42" s="11">
        <v>114</v>
      </c>
      <c r="B42" s="26" t="s">
        <v>161</v>
      </c>
      <c r="C42" s="26" t="s">
        <v>162</v>
      </c>
      <c r="D42" s="26" t="s">
        <v>117</v>
      </c>
      <c r="E42" s="40" t="s">
        <v>7</v>
      </c>
      <c r="F42" s="24" t="s">
        <v>202</v>
      </c>
      <c r="G42" s="15">
        <v>0.0005946759259259259</v>
      </c>
      <c r="H42" s="14"/>
      <c r="I42" s="14">
        <f t="shared" si="3"/>
        <v>0.0005946759259259259</v>
      </c>
      <c r="J42" s="12">
        <f t="shared" si="4"/>
        <v>6</v>
      </c>
      <c r="K42" s="19"/>
      <c r="L42" s="12">
        <f t="shared" si="2"/>
        <v>6</v>
      </c>
    </row>
    <row r="43" spans="1:12" ht="19.5" customHeight="1">
      <c r="A43" s="11">
        <v>34</v>
      </c>
      <c r="B43" s="26" t="s">
        <v>69</v>
      </c>
      <c r="C43" s="26" t="s">
        <v>21</v>
      </c>
      <c r="D43" s="23" t="s">
        <v>70</v>
      </c>
      <c r="E43" s="24" t="s">
        <v>7</v>
      </c>
      <c r="F43" s="30" t="s">
        <v>202</v>
      </c>
      <c r="G43" s="15">
        <v>0.0005951388888888889</v>
      </c>
      <c r="H43" s="14"/>
      <c r="I43" s="14">
        <f t="shared" si="3"/>
        <v>0.0005951388888888889</v>
      </c>
      <c r="J43" s="12">
        <f t="shared" si="4"/>
        <v>7</v>
      </c>
      <c r="K43" s="19"/>
      <c r="L43" s="12">
        <f t="shared" si="2"/>
        <v>7</v>
      </c>
    </row>
    <row r="44" spans="1:12" ht="19.5" customHeight="1">
      <c r="A44" s="11">
        <v>35</v>
      </c>
      <c r="B44" s="22" t="s">
        <v>71</v>
      </c>
      <c r="C44" s="22" t="s">
        <v>72</v>
      </c>
      <c r="D44" s="22" t="s">
        <v>73</v>
      </c>
      <c r="E44" s="25" t="s">
        <v>7</v>
      </c>
      <c r="F44" s="30" t="s">
        <v>202</v>
      </c>
      <c r="G44" s="15">
        <v>0.0005974537037037037</v>
      </c>
      <c r="H44" s="14"/>
      <c r="I44" s="14">
        <f t="shared" si="3"/>
        <v>0.0005974537037037037</v>
      </c>
      <c r="J44" s="12">
        <f t="shared" si="4"/>
        <v>8</v>
      </c>
      <c r="K44" s="19"/>
      <c r="L44" s="12">
        <f t="shared" si="2"/>
        <v>8</v>
      </c>
    </row>
    <row r="45" spans="1:12" ht="19.5" customHeight="1">
      <c r="A45" s="13">
        <v>112</v>
      </c>
      <c r="B45" s="26" t="s">
        <v>158</v>
      </c>
      <c r="C45" s="26" t="s">
        <v>45</v>
      </c>
      <c r="D45" s="26" t="s">
        <v>117</v>
      </c>
      <c r="E45" s="24" t="s">
        <v>7</v>
      </c>
      <c r="F45" s="24" t="s">
        <v>202</v>
      </c>
      <c r="G45" s="15">
        <v>0.000599537037037037</v>
      </c>
      <c r="H45" s="14"/>
      <c r="I45" s="14">
        <f t="shared" si="3"/>
        <v>0.000599537037037037</v>
      </c>
      <c r="J45" s="12">
        <f t="shared" si="4"/>
        <v>9</v>
      </c>
      <c r="K45" s="19"/>
      <c r="L45" s="12">
        <f t="shared" si="2"/>
        <v>9</v>
      </c>
    </row>
    <row r="46" spans="1:12" ht="19.5" customHeight="1">
      <c r="A46" s="11">
        <v>85</v>
      </c>
      <c r="B46" s="23" t="s">
        <v>136</v>
      </c>
      <c r="C46" s="23" t="s">
        <v>72</v>
      </c>
      <c r="D46" s="23" t="s">
        <v>70</v>
      </c>
      <c r="E46" s="24" t="s">
        <v>7</v>
      </c>
      <c r="F46" s="30" t="s">
        <v>202</v>
      </c>
      <c r="G46" s="15">
        <v>0.0006034722222222221</v>
      </c>
      <c r="H46" s="14"/>
      <c r="I46" s="14">
        <f t="shared" si="3"/>
        <v>0.0006034722222222221</v>
      </c>
      <c r="J46" s="12">
        <f t="shared" si="4"/>
        <v>10</v>
      </c>
      <c r="K46" s="19"/>
      <c r="L46" s="12">
        <f t="shared" si="2"/>
        <v>10</v>
      </c>
    </row>
    <row r="47" spans="1:12" ht="19.5" customHeight="1">
      <c r="A47" s="11">
        <v>136</v>
      </c>
      <c r="B47" s="23" t="s">
        <v>186</v>
      </c>
      <c r="C47" s="23" t="s">
        <v>38</v>
      </c>
      <c r="D47" s="23" t="s">
        <v>8</v>
      </c>
      <c r="E47" s="24" t="s">
        <v>7</v>
      </c>
      <c r="F47" s="30" t="s">
        <v>202</v>
      </c>
      <c r="G47" s="15">
        <v>0.0006049768518518519</v>
      </c>
      <c r="H47" s="14"/>
      <c r="I47" s="14">
        <f t="shared" si="3"/>
        <v>0.0006049768518518519</v>
      </c>
      <c r="J47" s="12">
        <f t="shared" si="4"/>
        <v>11</v>
      </c>
      <c r="K47" s="19"/>
      <c r="L47" s="12">
        <f t="shared" si="2"/>
        <v>11</v>
      </c>
    </row>
    <row r="48" spans="1:12" ht="19.5" customHeight="1">
      <c r="A48" s="11">
        <v>153</v>
      </c>
      <c r="B48" s="23" t="s">
        <v>106</v>
      </c>
      <c r="C48" s="23" t="s">
        <v>107</v>
      </c>
      <c r="D48" s="23" t="s">
        <v>22</v>
      </c>
      <c r="E48" s="30" t="s">
        <v>7</v>
      </c>
      <c r="F48" s="24" t="s">
        <v>201</v>
      </c>
      <c r="G48" s="15">
        <v>0.0006050925925925926</v>
      </c>
      <c r="H48" s="14"/>
      <c r="I48" s="14">
        <f t="shared" si="3"/>
        <v>0.0006050925925925926</v>
      </c>
      <c r="J48" s="12">
        <f t="shared" si="4"/>
        <v>12</v>
      </c>
      <c r="K48" s="19"/>
      <c r="L48" s="12">
        <f t="shared" si="2"/>
        <v>12</v>
      </c>
    </row>
    <row r="49" spans="1:12" ht="19.5" customHeight="1">
      <c r="A49" s="11">
        <v>31</v>
      </c>
      <c r="B49" s="22" t="s">
        <v>64</v>
      </c>
      <c r="C49" s="22" t="s">
        <v>65</v>
      </c>
      <c r="D49" s="32" t="s">
        <v>10</v>
      </c>
      <c r="E49" s="30" t="s">
        <v>7</v>
      </c>
      <c r="F49" s="24" t="s">
        <v>202</v>
      </c>
      <c r="G49" s="15">
        <v>0.000606712962962963</v>
      </c>
      <c r="H49" s="14"/>
      <c r="I49" s="14">
        <f t="shared" si="3"/>
        <v>0.000606712962962963</v>
      </c>
      <c r="J49" s="12">
        <f t="shared" si="4"/>
        <v>13</v>
      </c>
      <c r="K49" s="19"/>
      <c r="L49" s="12">
        <f t="shared" si="2"/>
        <v>13</v>
      </c>
    </row>
    <row r="50" spans="1:12" ht="19.5" customHeight="1">
      <c r="A50" s="11">
        <v>130</v>
      </c>
      <c r="B50" s="22" t="s">
        <v>181</v>
      </c>
      <c r="C50" s="22" t="s">
        <v>29</v>
      </c>
      <c r="D50" s="22" t="s">
        <v>73</v>
      </c>
      <c r="E50" s="25" t="s">
        <v>7</v>
      </c>
      <c r="F50" s="30" t="s">
        <v>202</v>
      </c>
      <c r="G50" s="15">
        <v>0.0006077546296296296</v>
      </c>
      <c r="H50" s="14"/>
      <c r="I50" s="14">
        <f t="shared" si="3"/>
        <v>0.0006077546296296296</v>
      </c>
      <c r="J50" s="12">
        <f t="shared" si="4"/>
        <v>14</v>
      </c>
      <c r="K50" s="19"/>
      <c r="L50" s="12">
        <f t="shared" si="2"/>
        <v>14</v>
      </c>
    </row>
    <row r="51" spans="1:12" ht="19.5" customHeight="1">
      <c r="A51" s="13">
        <v>97</v>
      </c>
      <c r="B51" s="23" t="s">
        <v>143</v>
      </c>
      <c r="C51" s="23" t="s">
        <v>144</v>
      </c>
      <c r="D51" s="23" t="s">
        <v>70</v>
      </c>
      <c r="E51" s="24" t="s">
        <v>7</v>
      </c>
      <c r="F51" s="30" t="s">
        <v>202</v>
      </c>
      <c r="G51" s="15">
        <v>0.0006091435185185185</v>
      </c>
      <c r="H51" s="14"/>
      <c r="I51" s="14">
        <f t="shared" si="3"/>
        <v>0.0006091435185185185</v>
      </c>
      <c r="J51" s="12">
        <f t="shared" si="4"/>
        <v>15</v>
      </c>
      <c r="K51" s="19"/>
      <c r="L51" s="12">
        <f t="shared" si="2"/>
        <v>15</v>
      </c>
    </row>
    <row r="52" spans="1:12" ht="19.5" customHeight="1">
      <c r="A52" s="11">
        <v>113</v>
      </c>
      <c r="B52" s="32" t="s">
        <v>159</v>
      </c>
      <c r="C52" s="32" t="s">
        <v>63</v>
      </c>
      <c r="D52" s="32" t="s">
        <v>160</v>
      </c>
      <c r="E52" s="24" t="s">
        <v>7</v>
      </c>
      <c r="F52" s="28" t="s">
        <v>201</v>
      </c>
      <c r="G52" s="15">
        <v>0.0006114583333333333</v>
      </c>
      <c r="H52" s="14"/>
      <c r="I52" s="14">
        <f t="shared" si="3"/>
        <v>0.0006114583333333333</v>
      </c>
      <c r="J52" s="12">
        <f t="shared" si="4"/>
        <v>16</v>
      </c>
      <c r="K52" s="19"/>
      <c r="L52" s="12">
        <f t="shared" si="2"/>
        <v>16</v>
      </c>
    </row>
    <row r="53" spans="1:12" ht="19.5" customHeight="1">
      <c r="A53" s="11">
        <v>20</v>
      </c>
      <c r="B53" s="23" t="s">
        <v>53</v>
      </c>
      <c r="C53" s="23" t="s">
        <v>29</v>
      </c>
      <c r="D53" s="23" t="s">
        <v>30</v>
      </c>
      <c r="E53" s="24" t="s">
        <v>7</v>
      </c>
      <c r="F53" s="24" t="s">
        <v>202</v>
      </c>
      <c r="G53" s="15">
        <v>0.0006122685185185185</v>
      </c>
      <c r="H53" s="14"/>
      <c r="I53" s="14">
        <f t="shared" si="3"/>
        <v>0.0006122685185185185</v>
      </c>
      <c r="J53" s="12">
        <f t="shared" si="4"/>
        <v>17</v>
      </c>
      <c r="K53" s="19"/>
      <c r="L53" s="12">
        <f t="shared" si="2"/>
        <v>17</v>
      </c>
    </row>
    <row r="54" spans="1:12" ht="19.5" customHeight="1">
      <c r="A54" s="11">
        <v>55</v>
      </c>
      <c r="B54" s="22" t="s">
        <v>102</v>
      </c>
      <c r="C54" s="22" t="s">
        <v>103</v>
      </c>
      <c r="D54" s="22" t="s">
        <v>73</v>
      </c>
      <c r="E54" s="25" t="s">
        <v>7</v>
      </c>
      <c r="F54" s="30" t="s">
        <v>202</v>
      </c>
      <c r="G54" s="15">
        <v>0.0006130787037037037</v>
      </c>
      <c r="H54" s="14"/>
      <c r="I54" s="14">
        <f t="shared" si="3"/>
        <v>0.0006130787037037037</v>
      </c>
      <c r="J54" s="12">
        <f t="shared" si="4"/>
        <v>18</v>
      </c>
      <c r="K54" s="19"/>
      <c r="L54" s="12">
        <f t="shared" si="2"/>
        <v>18</v>
      </c>
    </row>
    <row r="55" spans="1:12" ht="19.5" customHeight="1">
      <c r="A55" s="11">
        <v>53</v>
      </c>
      <c r="B55" s="23" t="s">
        <v>100</v>
      </c>
      <c r="C55" s="22" t="s">
        <v>17</v>
      </c>
      <c r="D55" s="27" t="s">
        <v>99</v>
      </c>
      <c r="E55" s="24" t="s">
        <v>7</v>
      </c>
      <c r="F55" s="30" t="s">
        <v>202</v>
      </c>
      <c r="G55" s="15">
        <v>0.0006168981481481481</v>
      </c>
      <c r="H55" s="14"/>
      <c r="I55" s="14">
        <f t="shared" si="3"/>
        <v>0.0006168981481481481</v>
      </c>
      <c r="J55" s="12">
        <f t="shared" si="4"/>
        <v>19</v>
      </c>
      <c r="K55" s="19"/>
      <c r="L55" s="12">
        <f t="shared" si="2"/>
        <v>19</v>
      </c>
    </row>
    <row r="56" spans="1:12" ht="19.5" customHeight="1">
      <c r="A56" s="11">
        <v>147</v>
      </c>
      <c r="B56" s="29" t="s">
        <v>206</v>
      </c>
      <c r="C56" s="22" t="s">
        <v>41</v>
      </c>
      <c r="D56" s="22" t="s">
        <v>207</v>
      </c>
      <c r="E56" s="24" t="s">
        <v>7</v>
      </c>
      <c r="F56" s="30" t="s">
        <v>202</v>
      </c>
      <c r="G56" s="15">
        <v>0.0006202546296296297</v>
      </c>
      <c r="H56" s="14"/>
      <c r="I56" s="14">
        <f t="shared" si="3"/>
        <v>0.0006202546296296297</v>
      </c>
      <c r="J56" s="12">
        <f t="shared" si="4"/>
        <v>20</v>
      </c>
      <c r="K56" s="19"/>
      <c r="L56" s="12">
        <f t="shared" si="2"/>
        <v>20</v>
      </c>
    </row>
    <row r="57" spans="1:12" ht="19.5" customHeight="1">
      <c r="A57" s="11">
        <v>69</v>
      </c>
      <c r="B57" s="26" t="s">
        <v>116</v>
      </c>
      <c r="C57" s="26" t="s">
        <v>26</v>
      </c>
      <c r="D57" s="26" t="s">
        <v>117</v>
      </c>
      <c r="E57" s="24" t="s">
        <v>7</v>
      </c>
      <c r="F57" s="31" t="s">
        <v>202</v>
      </c>
      <c r="G57" s="15">
        <v>0.0006211805555555556</v>
      </c>
      <c r="H57" s="14"/>
      <c r="I57" s="14">
        <f t="shared" si="3"/>
        <v>0.0006211805555555556</v>
      </c>
      <c r="J57" s="12">
        <f t="shared" si="4"/>
        <v>21</v>
      </c>
      <c r="K57" s="19"/>
      <c r="L57" s="12">
        <f t="shared" si="2"/>
        <v>21</v>
      </c>
    </row>
    <row r="58" spans="1:12" ht="19.5" customHeight="1">
      <c r="A58" s="11">
        <v>150</v>
      </c>
      <c r="B58" s="29" t="s">
        <v>26</v>
      </c>
      <c r="C58" s="27" t="s">
        <v>16</v>
      </c>
      <c r="D58" s="36" t="s">
        <v>39</v>
      </c>
      <c r="E58" s="24" t="s">
        <v>7</v>
      </c>
      <c r="F58" s="30" t="s">
        <v>202</v>
      </c>
      <c r="G58" s="15">
        <v>0.0006212962962962962</v>
      </c>
      <c r="H58" s="14"/>
      <c r="I58" s="14">
        <f t="shared" si="3"/>
        <v>0.0006212962962962962</v>
      </c>
      <c r="J58" s="12">
        <f t="shared" si="4"/>
        <v>22</v>
      </c>
      <c r="K58" s="19"/>
      <c r="L58" s="12">
        <f t="shared" si="2"/>
        <v>22</v>
      </c>
    </row>
    <row r="59" spans="1:12" ht="19.5" customHeight="1">
      <c r="A59" s="11">
        <v>23</v>
      </c>
      <c r="B59" s="27" t="s">
        <v>55</v>
      </c>
      <c r="C59" s="27" t="s">
        <v>56</v>
      </c>
      <c r="D59" s="35" t="s">
        <v>43</v>
      </c>
      <c r="E59" s="30" t="s">
        <v>7</v>
      </c>
      <c r="F59" s="28" t="s">
        <v>202</v>
      </c>
      <c r="G59" s="15">
        <v>0.0006241898148148148</v>
      </c>
      <c r="H59" s="14"/>
      <c r="I59" s="14">
        <f t="shared" si="3"/>
        <v>0.0006241898148148148</v>
      </c>
      <c r="J59" s="12">
        <f t="shared" si="4"/>
        <v>23</v>
      </c>
      <c r="K59" s="19"/>
      <c r="L59" s="12">
        <f t="shared" si="2"/>
        <v>23</v>
      </c>
    </row>
    <row r="60" spans="1:12" ht="19.5" customHeight="1">
      <c r="A60" s="11">
        <v>93</v>
      </c>
      <c r="B60" s="23" t="s">
        <v>141</v>
      </c>
      <c r="C60" s="23" t="s">
        <v>16</v>
      </c>
      <c r="D60" s="23"/>
      <c r="E60" s="24" t="s">
        <v>7</v>
      </c>
      <c r="F60" s="30" t="s">
        <v>202</v>
      </c>
      <c r="G60" s="15">
        <v>0.0006246527777777777</v>
      </c>
      <c r="H60" s="14"/>
      <c r="I60" s="14">
        <f t="shared" si="3"/>
        <v>0.0006246527777777777</v>
      </c>
      <c r="J60" s="12">
        <f t="shared" si="4"/>
        <v>24</v>
      </c>
      <c r="K60" s="19"/>
      <c r="L60" s="12">
        <f t="shared" si="2"/>
        <v>24</v>
      </c>
    </row>
    <row r="61" spans="1:12" ht="19.5" customHeight="1">
      <c r="A61" s="11">
        <v>155</v>
      </c>
      <c r="B61" s="23" t="s">
        <v>23</v>
      </c>
      <c r="C61" s="23" t="s">
        <v>24</v>
      </c>
      <c r="D61" s="23" t="s">
        <v>22</v>
      </c>
      <c r="E61" s="24" t="s">
        <v>7</v>
      </c>
      <c r="F61" s="24" t="s">
        <v>202</v>
      </c>
      <c r="G61" s="15">
        <v>0.0006253472222222222</v>
      </c>
      <c r="H61" s="14"/>
      <c r="I61" s="14">
        <f t="shared" si="3"/>
        <v>0.0006253472222222222</v>
      </c>
      <c r="J61" s="12">
        <f t="shared" si="4"/>
        <v>25</v>
      </c>
      <c r="K61" s="19"/>
      <c r="L61" s="12">
        <f t="shared" si="2"/>
        <v>25</v>
      </c>
    </row>
    <row r="62" spans="1:12" ht="19.5" customHeight="1">
      <c r="A62" s="13">
        <v>117</v>
      </c>
      <c r="B62" s="23" t="s">
        <v>165</v>
      </c>
      <c r="C62" s="23" t="s">
        <v>166</v>
      </c>
      <c r="D62" s="23" t="s">
        <v>27</v>
      </c>
      <c r="E62" s="24" t="s">
        <v>7</v>
      </c>
      <c r="F62" s="24" t="s">
        <v>202</v>
      </c>
      <c r="G62" s="15">
        <v>0.0006255787037037036</v>
      </c>
      <c r="H62" s="14"/>
      <c r="I62" s="14">
        <f t="shared" si="3"/>
        <v>0.0006255787037037036</v>
      </c>
      <c r="J62" s="12">
        <f t="shared" si="4"/>
        <v>26</v>
      </c>
      <c r="K62" s="19"/>
      <c r="L62" s="12">
        <f t="shared" si="2"/>
        <v>26</v>
      </c>
    </row>
    <row r="63" spans="1:12" ht="19.5" customHeight="1">
      <c r="A63" s="11">
        <v>18</v>
      </c>
      <c r="B63" s="23" t="s">
        <v>48</v>
      </c>
      <c r="C63" s="23" t="s">
        <v>49</v>
      </c>
      <c r="D63" s="32" t="s">
        <v>10</v>
      </c>
      <c r="E63" s="24" t="s">
        <v>7</v>
      </c>
      <c r="F63" s="24" t="s">
        <v>201</v>
      </c>
      <c r="G63" s="15">
        <v>0.0006260416666666668</v>
      </c>
      <c r="H63" s="14"/>
      <c r="I63" s="14">
        <f t="shared" si="3"/>
        <v>0.0006260416666666668</v>
      </c>
      <c r="J63" s="12">
        <f t="shared" si="4"/>
        <v>27</v>
      </c>
      <c r="K63" s="19"/>
      <c r="L63" s="12">
        <f t="shared" si="2"/>
        <v>27</v>
      </c>
    </row>
    <row r="64" spans="1:12" ht="19.5" customHeight="1">
      <c r="A64" s="11">
        <v>79</v>
      </c>
      <c r="B64" s="27" t="s">
        <v>128</v>
      </c>
      <c r="C64" s="22" t="s">
        <v>129</v>
      </c>
      <c r="D64" s="27" t="s">
        <v>130</v>
      </c>
      <c r="E64" s="24" t="s">
        <v>7</v>
      </c>
      <c r="F64" s="28" t="s">
        <v>202</v>
      </c>
      <c r="G64" s="15">
        <v>0.0006325231481481481</v>
      </c>
      <c r="H64" s="14"/>
      <c r="I64" s="14">
        <f t="shared" si="3"/>
        <v>0.0006325231481481481</v>
      </c>
      <c r="J64" s="12">
        <f t="shared" si="4"/>
        <v>28</v>
      </c>
      <c r="K64" s="19"/>
      <c r="L64" s="12">
        <f t="shared" si="2"/>
        <v>28</v>
      </c>
    </row>
    <row r="65" spans="1:12" ht="19.5" customHeight="1">
      <c r="A65" s="11">
        <v>144</v>
      </c>
      <c r="B65" s="23" t="s">
        <v>199</v>
      </c>
      <c r="C65" s="23" t="s">
        <v>112</v>
      </c>
      <c r="D65" s="23" t="s">
        <v>196</v>
      </c>
      <c r="E65" s="24" t="s">
        <v>7</v>
      </c>
      <c r="F65" s="30" t="s">
        <v>202</v>
      </c>
      <c r="G65" s="15">
        <v>0.0006339120370370371</v>
      </c>
      <c r="H65" s="14"/>
      <c r="I65" s="14">
        <f t="shared" si="3"/>
        <v>0.0006339120370370371</v>
      </c>
      <c r="J65" s="12">
        <f t="shared" si="4"/>
        <v>29</v>
      </c>
      <c r="K65" s="19"/>
      <c r="L65" s="12">
        <f t="shared" si="2"/>
        <v>29</v>
      </c>
    </row>
    <row r="66" spans="1:12" ht="19.5" customHeight="1">
      <c r="A66" s="11">
        <v>138</v>
      </c>
      <c r="B66" s="22" t="s">
        <v>188</v>
      </c>
      <c r="C66" s="22" t="s">
        <v>189</v>
      </c>
      <c r="D66" s="32" t="s">
        <v>10</v>
      </c>
      <c r="E66" s="30" t="s">
        <v>7</v>
      </c>
      <c r="F66" s="24" t="s">
        <v>202</v>
      </c>
      <c r="G66" s="15">
        <v>0.0006368055555555556</v>
      </c>
      <c r="H66" s="14"/>
      <c r="I66" s="14">
        <f t="shared" si="3"/>
        <v>0.0006368055555555556</v>
      </c>
      <c r="J66" s="12">
        <f t="shared" si="4"/>
        <v>30</v>
      </c>
      <c r="K66" s="19"/>
      <c r="L66" s="12">
        <f t="shared" si="2"/>
        <v>30</v>
      </c>
    </row>
    <row r="67" spans="1:12" ht="19.5" customHeight="1">
      <c r="A67" s="11">
        <v>154</v>
      </c>
      <c r="B67" s="23" t="s">
        <v>20</v>
      </c>
      <c r="C67" s="23" t="s">
        <v>21</v>
      </c>
      <c r="D67" s="23" t="s">
        <v>22</v>
      </c>
      <c r="E67" s="24" t="s">
        <v>7</v>
      </c>
      <c r="F67" s="24" t="s">
        <v>202</v>
      </c>
      <c r="G67" s="15">
        <v>0.0006384259259259259</v>
      </c>
      <c r="H67" s="14"/>
      <c r="I67" s="14">
        <f aca="true" t="shared" si="5" ref="I67:I98">SUM(G67:H67)</f>
        <v>0.0006384259259259259</v>
      </c>
      <c r="J67" s="12">
        <f aca="true" t="shared" si="6" ref="J67:J98">L67</f>
        <v>31</v>
      </c>
      <c r="K67" s="19"/>
      <c r="L67" s="12">
        <f t="shared" si="2"/>
        <v>31</v>
      </c>
    </row>
    <row r="68" spans="1:12" ht="19.5" customHeight="1">
      <c r="A68" s="11">
        <v>76</v>
      </c>
      <c r="B68" s="23" t="s">
        <v>123</v>
      </c>
      <c r="C68" s="23" t="s">
        <v>98</v>
      </c>
      <c r="D68" s="23" t="s">
        <v>124</v>
      </c>
      <c r="E68" s="24" t="s">
        <v>7</v>
      </c>
      <c r="F68" s="24" t="s">
        <v>201</v>
      </c>
      <c r="G68" s="15">
        <v>0.0006395833333333333</v>
      </c>
      <c r="H68" s="14"/>
      <c r="I68" s="14">
        <f t="shared" si="5"/>
        <v>0.0006395833333333333</v>
      </c>
      <c r="J68" s="12">
        <f t="shared" si="6"/>
        <v>32</v>
      </c>
      <c r="K68" s="19"/>
      <c r="L68" s="12">
        <f t="shared" si="2"/>
        <v>32</v>
      </c>
    </row>
    <row r="69" spans="1:12" ht="19.5" customHeight="1">
      <c r="A69" s="13">
        <v>17</v>
      </c>
      <c r="B69" s="27" t="s">
        <v>47</v>
      </c>
      <c r="C69" s="27" t="s">
        <v>45</v>
      </c>
      <c r="D69" s="32" t="s">
        <v>10</v>
      </c>
      <c r="E69" s="30" t="s">
        <v>7</v>
      </c>
      <c r="F69" s="24" t="s">
        <v>202</v>
      </c>
      <c r="G69" s="15">
        <v>0.0006435185185185185</v>
      </c>
      <c r="H69" s="14"/>
      <c r="I69" s="14">
        <f t="shared" si="5"/>
        <v>0.0006435185185185185</v>
      </c>
      <c r="J69" s="12">
        <f t="shared" si="6"/>
        <v>33</v>
      </c>
      <c r="K69" s="19"/>
      <c r="L69" s="12">
        <f aca="true" t="shared" si="7" ref="L69:L118">RANK(I69,$I$3:$I$118,1)</f>
        <v>33</v>
      </c>
    </row>
    <row r="70" spans="1:12" ht="19.5" customHeight="1">
      <c r="A70" s="11">
        <v>89</v>
      </c>
      <c r="B70" s="23" t="s">
        <v>139</v>
      </c>
      <c r="C70" s="22" t="s">
        <v>41</v>
      </c>
      <c r="D70" s="27" t="s">
        <v>99</v>
      </c>
      <c r="E70" s="24" t="s">
        <v>7</v>
      </c>
      <c r="F70" s="30" t="s">
        <v>202</v>
      </c>
      <c r="G70" s="15">
        <v>0.0006493055555555556</v>
      </c>
      <c r="H70" s="14"/>
      <c r="I70" s="14">
        <f t="shared" si="5"/>
        <v>0.0006493055555555556</v>
      </c>
      <c r="J70" s="12">
        <f t="shared" si="6"/>
        <v>34</v>
      </c>
      <c r="K70" s="19"/>
      <c r="L70" s="12">
        <f t="shared" si="7"/>
        <v>34</v>
      </c>
    </row>
    <row r="71" spans="1:12" ht="19.5" customHeight="1">
      <c r="A71" s="11">
        <v>91</v>
      </c>
      <c r="B71" s="23" t="s">
        <v>140</v>
      </c>
      <c r="C71" s="23" t="s">
        <v>107</v>
      </c>
      <c r="D71" s="23" t="s">
        <v>70</v>
      </c>
      <c r="E71" s="24" t="s">
        <v>7</v>
      </c>
      <c r="F71" s="30" t="s">
        <v>202</v>
      </c>
      <c r="G71" s="15">
        <v>0.0006501157407407407</v>
      </c>
      <c r="H71" s="14"/>
      <c r="I71" s="14">
        <f t="shared" si="5"/>
        <v>0.0006501157407407407</v>
      </c>
      <c r="J71" s="12">
        <f t="shared" si="6"/>
        <v>35</v>
      </c>
      <c r="K71" s="19"/>
      <c r="L71" s="12">
        <f t="shared" si="7"/>
        <v>35</v>
      </c>
    </row>
    <row r="72" spans="1:12" ht="19.5" customHeight="1">
      <c r="A72" s="11">
        <v>120</v>
      </c>
      <c r="B72" s="23" t="s">
        <v>171</v>
      </c>
      <c r="C72" s="23" t="s">
        <v>172</v>
      </c>
      <c r="D72" s="23" t="s">
        <v>8</v>
      </c>
      <c r="E72" s="24" t="s">
        <v>7</v>
      </c>
      <c r="F72" s="30" t="s">
        <v>202</v>
      </c>
      <c r="G72" s="15">
        <v>0.0006593749999999999</v>
      </c>
      <c r="H72" s="14"/>
      <c r="I72" s="14">
        <f t="shared" si="5"/>
        <v>0.0006593749999999999</v>
      </c>
      <c r="J72" s="12">
        <f t="shared" si="6"/>
        <v>36</v>
      </c>
      <c r="K72" s="19"/>
      <c r="L72" s="12">
        <f t="shared" si="7"/>
        <v>36</v>
      </c>
    </row>
    <row r="73" spans="1:12" ht="19.5" customHeight="1">
      <c r="A73" s="11">
        <v>119</v>
      </c>
      <c r="B73" s="23" t="s">
        <v>169</v>
      </c>
      <c r="C73" s="23" t="s">
        <v>170</v>
      </c>
      <c r="D73" s="23" t="s">
        <v>8</v>
      </c>
      <c r="E73" s="24" t="s">
        <v>7</v>
      </c>
      <c r="F73" s="30" t="s">
        <v>202</v>
      </c>
      <c r="G73" s="15">
        <v>0.0006599537037037037</v>
      </c>
      <c r="H73" s="14"/>
      <c r="I73" s="14">
        <f t="shared" si="5"/>
        <v>0.0006599537037037037</v>
      </c>
      <c r="J73" s="12">
        <f t="shared" si="6"/>
        <v>37</v>
      </c>
      <c r="K73" s="19"/>
      <c r="L73" s="12">
        <f t="shared" si="7"/>
        <v>37</v>
      </c>
    </row>
    <row r="74" spans="1:12" ht="19.5" customHeight="1">
      <c r="A74" s="11">
        <v>115</v>
      </c>
      <c r="B74" s="23" t="s">
        <v>163</v>
      </c>
      <c r="C74" s="23" t="s">
        <v>164</v>
      </c>
      <c r="D74" s="32" t="s">
        <v>10</v>
      </c>
      <c r="E74" s="30" t="s">
        <v>7</v>
      </c>
      <c r="F74" s="24" t="s">
        <v>202</v>
      </c>
      <c r="G74" s="15">
        <v>0.0006615740740740741</v>
      </c>
      <c r="H74" s="14"/>
      <c r="I74" s="14">
        <f t="shared" si="5"/>
        <v>0.0006615740740740741</v>
      </c>
      <c r="J74" s="12">
        <f t="shared" si="6"/>
        <v>38</v>
      </c>
      <c r="K74" s="19"/>
      <c r="L74" s="12">
        <f t="shared" si="7"/>
        <v>38</v>
      </c>
    </row>
    <row r="75" spans="1:12" ht="19.5" customHeight="1">
      <c r="A75" s="13">
        <v>142</v>
      </c>
      <c r="B75" s="23" t="s">
        <v>197</v>
      </c>
      <c r="C75" s="23" t="s">
        <v>110</v>
      </c>
      <c r="D75" s="23" t="s">
        <v>196</v>
      </c>
      <c r="E75" s="24" t="s">
        <v>7</v>
      </c>
      <c r="F75" s="30" t="s">
        <v>202</v>
      </c>
      <c r="G75" s="15">
        <v>0.0006743055555555556</v>
      </c>
      <c r="H75" s="14"/>
      <c r="I75" s="14">
        <f t="shared" si="5"/>
        <v>0.0006743055555555556</v>
      </c>
      <c r="J75" s="12">
        <f t="shared" si="6"/>
        <v>39</v>
      </c>
      <c r="K75" s="19"/>
      <c r="L75" s="12">
        <f t="shared" si="7"/>
        <v>39</v>
      </c>
    </row>
    <row r="76" spans="1:12" ht="19.5" customHeight="1">
      <c r="A76" s="11">
        <v>24</v>
      </c>
      <c r="B76" s="23" t="s">
        <v>57</v>
      </c>
      <c r="C76" s="23" t="s">
        <v>19</v>
      </c>
      <c r="D76" s="32" t="s">
        <v>46</v>
      </c>
      <c r="E76" s="24" t="s">
        <v>7</v>
      </c>
      <c r="F76" s="24" t="s">
        <v>201</v>
      </c>
      <c r="G76" s="15">
        <v>0.0006748842592592592</v>
      </c>
      <c r="H76" s="14"/>
      <c r="I76" s="14">
        <f t="shared" si="5"/>
        <v>0.0006748842592592592</v>
      </c>
      <c r="J76" s="12">
        <f t="shared" si="6"/>
        <v>40</v>
      </c>
      <c r="K76" s="19"/>
      <c r="L76" s="12">
        <f t="shared" si="7"/>
        <v>40</v>
      </c>
    </row>
    <row r="77" spans="1:12" ht="19.5" customHeight="1">
      <c r="A77" s="11">
        <v>78</v>
      </c>
      <c r="B77" s="23" t="s">
        <v>127</v>
      </c>
      <c r="C77" s="23" t="s">
        <v>16</v>
      </c>
      <c r="D77" s="23" t="s">
        <v>61</v>
      </c>
      <c r="E77" s="24" t="s">
        <v>7</v>
      </c>
      <c r="F77" s="24" t="s">
        <v>202</v>
      </c>
      <c r="G77" s="15">
        <v>0.0006752314814814815</v>
      </c>
      <c r="H77" s="14"/>
      <c r="I77" s="14">
        <f t="shared" si="5"/>
        <v>0.0006752314814814815</v>
      </c>
      <c r="J77" s="12">
        <f t="shared" si="6"/>
        <v>41</v>
      </c>
      <c r="K77" s="19"/>
      <c r="L77" s="12">
        <f t="shared" si="7"/>
        <v>41</v>
      </c>
    </row>
    <row r="78" spans="1:12" ht="19.5" customHeight="1">
      <c r="A78" s="11">
        <v>19</v>
      </c>
      <c r="B78" s="33" t="s">
        <v>50</v>
      </c>
      <c r="C78" s="33" t="s">
        <v>51</v>
      </c>
      <c r="D78" s="33" t="s">
        <v>52</v>
      </c>
      <c r="E78" s="34" t="s">
        <v>7</v>
      </c>
      <c r="F78" s="34" t="s">
        <v>203</v>
      </c>
      <c r="G78" s="15">
        <v>0.000680787037037037</v>
      </c>
      <c r="H78" s="14">
        <v>0.0006489583333333333</v>
      </c>
      <c r="I78" s="14">
        <f t="shared" si="5"/>
        <v>0.0013297453703703705</v>
      </c>
      <c r="J78" s="12">
        <f t="shared" si="6"/>
        <v>91</v>
      </c>
      <c r="K78" s="19"/>
      <c r="L78" s="12">
        <f t="shared" si="7"/>
        <v>91</v>
      </c>
    </row>
    <row r="79" spans="1:12" ht="19.5" customHeight="1">
      <c r="A79" s="13">
        <v>7</v>
      </c>
      <c r="B79" s="23" t="s">
        <v>25</v>
      </c>
      <c r="C79" s="23" t="s">
        <v>26</v>
      </c>
      <c r="D79" s="23" t="s">
        <v>27</v>
      </c>
      <c r="E79" s="24" t="s">
        <v>7</v>
      </c>
      <c r="F79" s="24" t="s">
        <v>202</v>
      </c>
      <c r="G79" s="15">
        <v>0.0006862268518518518</v>
      </c>
      <c r="H79" s="14"/>
      <c r="I79" s="14">
        <f t="shared" si="5"/>
        <v>0.0006862268518518518</v>
      </c>
      <c r="J79" s="12">
        <f t="shared" si="6"/>
        <v>42</v>
      </c>
      <c r="K79" s="19"/>
      <c r="L79" s="12">
        <f t="shared" si="7"/>
        <v>42</v>
      </c>
    </row>
    <row r="80" spans="1:12" ht="19.5" customHeight="1">
      <c r="A80" s="11">
        <v>128</v>
      </c>
      <c r="B80" s="23" t="s">
        <v>179</v>
      </c>
      <c r="C80" s="22" t="s">
        <v>17</v>
      </c>
      <c r="D80" s="27" t="s">
        <v>99</v>
      </c>
      <c r="E80" s="24" t="s">
        <v>7</v>
      </c>
      <c r="F80" s="28" t="s">
        <v>201</v>
      </c>
      <c r="G80" s="15">
        <v>0.0006915509259259259</v>
      </c>
      <c r="H80" s="14"/>
      <c r="I80" s="14">
        <f t="shared" si="5"/>
        <v>0.0006915509259259259</v>
      </c>
      <c r="J80" s="12">
        <f t="shared" si="6"/>
        <v>43</v>
      </c>
      <c r="K80" s="19"/>
      <c r="L80" s="12">
        <f t="shared" si="7"/>
        <v>43</v>
      </c>
    </row>
    <row r="81" spans="1:12" ht="19.5" customHeight="1">
      <c r="A81" s="11">
        <v>9</v>
      </c>
      <c r="B81" s="23" t="s">
        <v>31</v>
      </c>
      <c r="C81" s="23" t="s">
        <v>32</v>
      </c>
      <c r="D81" s="23" t="s">
        <v>27</v>
      </c>
      <c r="E81" s="24" t="s">
        <v>7</v>
      </c>
      <c r="F81" s="24" t="s">
        <v>202</v>
      </c>
      <c r="G81" s="15">
        <v>0.0006962962962962963</v>
      </c>
      <c r="H81" s="14"/>
      <c r="I81" s="14">
        <f t="shared" si="5"/>
        <v>0.0006962962962962963</v>
      </c>
      <c r="J81" s="12">
        <f t="shared" si="6"/>
        <v>44</v>
      </c>
      <c r="K81" s="19"/>
      <c r="L81" s="12">
        <f t="shared" si="7"/>
        <v>44</v>
      </c>
    </row>
    <row r="82" spans="1:12" ht="19.5" customHeight="1">
      <c r="A82" s="11">
        <v>81</v>
      </c>
      <c r="B82" s="23" t="s">
        <v>132</v>
      </c>
      <c r="C82" s="23" t="s">
        <v>133</v>
      </c>
      <c r="D82" s="23" t="s">
        <v>39</v>
      </c>
      <c r="E82" s="24" t="s">
        <v>7</v>
      </c>
      <c r="F82" s="30" t="s">
        <v>202</v>
      </c>
      <c r="G82" s="15">
        <v>0.0007034722222222221</v>
      </c>
      <c r="H82" s="14"/>
      <c r="I82" s="14">
        <f t="shared" si="5"/>
        <v>0.0007034722222222221</v>
      </c>
      <c r="J82" s="12">
        <f t="shared" si="6"/>
        <v>45</v>
      </c>
      <c r="K82" s="19"/>
      <c r="L82" s="12">
        <f t="shared" si="7"/>
        <v>45</v>
      </c>
    </row>
    <row r="83" spans="1:12" ht="19.5" customHeight="1">
      <c r="A83" s="11">
        <v>33</v>
      </c>
      <c r="B83" s="33" t="s">
        <v>67</v>
      </c>
      <c r="C83" s="33" t="s">
        <v>68</v>
      </c>
      <c r="D83" s="41" t="s">
        <v>70</v>
      </c>
      <c r="E83" s="34" t="s">
        <v>7</v>
      </c>
      <c r="F83" s="34" t="s">
        <v>203</v>
      </c>
      <c r="G83" s="15">
        <v>0.0007111111111111111</v>
      </c>
      <c r="H83" s="14">
        <v>0.0006578703703703704</v>
      </c>
      <c r="I83" s="14">
        <f t="shared" si="5"/>
        <v>0.0013689814814814814</v>
      </c>
      <c r="J83" s="12">
        <f t="shared" si="6"/>
        <v>92</v>
      </c>
      <c r="K83" s="19"/>
      <c r="L83" s="12">
        <f t="shared" si="7"/>
        <v>92</v>
      </c>
    </row>
    <row r="84" spans="1:12" ht="19.5" customHeight="1">
      <c r="A84" s="11">
        <v>60</v>
      </c>
      <c r="B84" s="23" t="s">
        <v>105</v>
      </c>
      <c r="C84" s="23" t="s">
        <v>29</v>
      </c>
      <c r="D84" s="27" t="s">
        <v>18</v>
      </c>
      <c r="E84" s="24" t="s">
        <v>9</v>
      </c>
      <c r="F84" s="24" t="s">
        <v>202</v>
      </c>
      <c r="G84" s="15">
        <v>0.0007179398148148149</v>
      </c>
      <c r="H84" s="14">
        <v>0.0006653935185185186</v>
      </c>
      <c r="I84" s="14">
        <f t="shared" si="5"/>
        <v>0.0013833333333333336</v>
      </c>
      <c r="J84" s="12">
        <f t="shared" si="6"/>
        <v>93</v>
      </c>
      <c r="K84" s="19"/>
      <c r="L84" s="12">
        <f t="shared" si="7"/>
        <v>93</v>
      </c>
    </row>
    <row r="85" spans="1:12" ht="19.5" customHeight="1">
      <c r="A85" s="11">
        <v>71</v>
      </c>
      <c r="B85" s="23" t="s">
        <v>118</v>
      </c>
      <c r="C85" s="23" t="s">
        <v>63</v>
      </c>
      <c r="D85" s="32" t="s">
        <v>10</v>
      </c>
      <c r="E85" s="24" t="s">
        <v>7</v>
      </c>
      <c r="F85" s="28" t="s">
        <v>201</v>
      </c>
      <c r="G85" s="15">
        <v>0.0007199074074074074</v>
      </c>
      <c r="H85" s="14"/>
      <c r="I85" s="14">
        <f t="shared" si="5"/>
        <v>0.0007199074074074074</v>
      </c>
      <c r="J85" s="12">
        <f t="shared" si="6"/>
        <v>46</v>
      </c>
      <c r="K85" s="19"/>
      <c r="L85" s="12">
        <f t="shared" si="7"/>
        <v>46</v>
      </c>
    </row>
    <row r="86" spans="1:12" ht="19.5" customHeight="1">
      <c r="A86" s="13">
        <v>137</v>
      </c>
      <c r="B86" s="23" t="s">
        <v>187</v>
      </c>
      <c r="C86" s="23" t="s">
        <v>16</v>
      </c>
      <c r="D86" s="23" t="s">
        <v>124</v>
      </c>
      <c r="E86" s="24" t="s">
        <v>9</v>
      </c>
      <c r="F86" s="24" t="s">
        <v>202</v>
      </c>
      <c r="G86" s="15">
        <v>0.0007219907407407408</v>
      </c>
      <c r="H86" s="14">
        <v>0.0008341435185185185</v>
      </c>
      <c r="I86" s="14">
        <f t="shared" si="5"/>
        <v>0.0015561342592592593</v>
      </c>
      <c r="J86" s="12">
        <f t="shared" si="6"/>
        <v>97</v>
      </c>
      <c r="K86" s="19"/>
      <c r="L86" s="12">
        <f t="shared" si="7"/>
        <v>97</v>
      </c>
    </row>
    <row r="87" spans="1:12" ht="19.5" customHeight="1">
      <c r="A87" s="11">
        <v>25</v>
      </c>
      <c r="B87" s="23" t="s">
        <v>58</v>
      </c>
      <c r="C87" s="23" t="s">
        <v>16</v>
      </c>
      <c r="D87" s="32" t="s">
        <v>46</v>
      </c>
      <c r="E87" s="24" t="s">
        <v>7</v>
      </c>
      <c r="F87" s="24" t="s">
        <v>202</v>
      </c>
      <c r="G87" s="15">
        <v>0.0007243055555555554</v>
      </c>
      <c r="H87" s="14"/>
      <c r="I87" s="14">
        <f t="shared" si="5"/>
        <v>0.0007243055555555554</v>
      </c>
      <c r="J87" s="12">
        <f t="shared" si="6"/>
        <v>47</v>
      </c>
      <c r="K87" s="19"/>
      <c r="L87" s="12">
        <f t="shared" si="7"/>
        <v>47</v>
      </c>
    </row>
    <row r="88" spans="1:12" s="9" customFormat="1" ht="19.5" customHeight="1">
      <c r="A88" s="11">
        <v>143</v>
      </c>
      <c r="B88" s="23" t="s">
        <v>198</v>
      </c>
      <c r="C88" s="23" t="s">
        <v>16</v>
      </c>
      <c r="D88" s="23" t="s">
        <v>196</v>
      </c>
      <c r="E88" s="24" t="s">
        <v>9</v>
      </c>
      <c r="F88" s="30" t="s">
        <v>202</v>
      </c>
      <c r="G88" s="15">
        <v>0.0007592592592592591</v>
      </c>
      <c r="H88" s="14">
        <v>0.0006583333333333334</v>
      </c>
      <c r="I88" s="14">
        <f t="shared" si="5"/>
        <v>0.0014175925925925925</v>
      </c>
      <c r="J88" s="12">
        <f t="shared" si="6"/>
        <v>94</v>
      </c>
      <c r="K88" s="20"/>
      <c r="L88" s="12">
        <f t="shared" si="7"/>
        <v>94</v>
      </c>
    </row>
    <row r="89" spans="1:12" s="9" customFormat="1" ht="19.5" customHeight="1">
      <c r="A89" s="13">
        <v>107</v>
      </c>
      <c r="B89" s="29" t="s">
        <v>155</v>
      </c>
      <c r="C89" s="29" t="s">
        <v>45</v>
      </c>
      <c r="D89" s="23" t="s">
        <v>114</v>
      </c>
      <c r="E89" s="24" t="s">
        <v>9</v>
      </c>
      <c r="F89" s="30" t="s">
        <v>202</v>
      </c>
      <c r="G89" s="15">
        <v>0.0007731481481481481</v>
      </c>
      <c r="H89" s="14">
        <v>0.0006971064814814816</v>
      </c>
      <c r="I89" s="14">
        <f t="shared" si="5"/>
        <v>0.0014702546296296297</v>
      </c>
      <c r="J89" s="12">
        <f t="shared" si="6"/>
        <v>96</v>
      </c>
      <c r="K89" s="20"/>
      <c r="L89" s="12">
        <f t="shared" si="7"/>
        <v>96</v>
      </c>
    </row>
    <row r="90" spans="1:12" ht="19.5" customHeight="1">
      <c r="A90" s="13">
        <v>37</v>
      </c>
      <c r="B90" s="23" t="s">
        <v>77</v>
      </c>
      <c r="C90" s="23" t="s">
        <v>24</v>
      </c>
      <c r="D90" s="23" t="s">
        <v>78</v>
      </c>
      <c r="E90" s="30" t="s">
        <v>9</v>
      </c>
      <c r="F90" s="28" t="s">
        <v>202</v>
      </c>
      <c r="G90" s="15">
        <v>0.0007902777777777778</v>
      </c>
      <c r="H90" s="14">
        <v>0.0006694444444444444</v>
      </c>
      <c r="I90" s="14">
        <f t="shared" si="5"/>
        <v>0.001459722222222222</v>
      </c>
      <c r="J90" s="12">
        <f t="shared" si="6"/>
        <v>95</v>
      </c>
      <c r="K90" s="19"/>
      <c r="L90" s="12">
        <f t="shared" si="7"/>
        <v>95</v>
      </c>
    </row>
    <row r="91" spans="1:12" ht="19.5" customHeight="1">
      <c r="A91" s="11">
        <v>16</v>
      </c>
      <c r="B91" s="23" t="s">
        <v>44</v>
      </c>
      <c r="C91" s="23" t="s">
        <v>45</v>
      </c>
      <c r="D91" s="32" t="s">
        <v>46</v>
      </c>
      <c r="E91" s="24" t="s">
        <v>9</v>
      </c>
      <c r="F91" s="24" t="s">
        <v>202</v>
      </c>
      <c r="G91" s="15">
        <v>0.0007967592592592592</v>
      </c>
      <c r="H91" s="14"/>
      <c r="I91" s="14">
        <f t="shared" si="5"/>
        <v>0.0007967592592592592</v>
      </c>
      <c r="J91" s="12">
        <f t="shared" si="6"/>
        <v>48</v>
      </c>
      <c r="K91" s="19"/>
      <c r="L91" s="12">
        <f t="shared" si="7"/>
        <v>48</v>
      </c>
    </row>
    <row r="92" spans="1:12" ht="19.5" customHeight="1">
      <c r="A92" s="11">
        <v>68</v>
      </c>
      <c r="B92" s="23" t="s">
        <v>115</v>
      </c>
      <c r="C92" s="23" t="s">
        <v>19</v>
      </c>
      <c r="D92" s="23" t="s">
        <v>70</v>
      </c>
      <c r="E92" s="24" t="s">
        <v>7</v>
      </c>
      <c r="F92" s="28" t="s">
        <v>201</v>
      </c>
      <c r="G92" s="15">
        <v>0.0008090277777777779</v>
      </c>
      <c r="H92" s="14"/>
      <c r="I92" s="14">
        <f t="shared" si="5"/>
        <v>0.0008090277777777779</v>
      </c>
      <c r="J92" s="12">
        <f t="shared" si="6"/>
        <v>49</v>
      </c>
      <c r="K92" s="19"/>
      <c r="L92" s="12">
        <f t="shared" si="7"/>
        <v>49</v>
      </c>
    </row>
    <row r="93" spans="1:12" ht="19.5" customHeight="1">
      <c r="A93" s="11">
        <v>54</v>
      </c>
      <c r="B93" s="23" t="s">
        <v>101</v>
      </c>
      <c r="C93" s="23" t="s">
        <v>65</v>
      </c>
      <c r="D93" s="27" t="s">
        <v>99</v>
      </c>
      <c r="E93" s="24" t="s">
        <v>9</v>
      </c>
      <c r="F93" s="30" t="s">
        <v>202</v>
      </c>
      <c r="G93" s="15">
        <v>0.0008096064814814815</v>
      </c>
      <c r="H93" s="14"/>
      <c r="I93" s="14">
        <f t="shared" si="5"/>
        <v>0.0008096064814814815</v>
      </c>
      <c r="J93" s="12">
        <f t="shared" si="6"/>
        <v>50</v>
      </c>
      <c r="K93" s="19"/>
      <c r="L93" s="12">
        <f t="shared" si="7"/>
        <v>50</v>
      </c>
    </row>
    <row r="94" spans="1:12" ht="19.5" customHeight="1">
      <c r="A94" s="11">
        <v>151</v>
      </c>
      <c r="B94" s="29" t="s">
        <v>28</v>
      </c>
      <c r="C94" s="27" t="s">
        <v>16</v>
      </c>
      <c r="D94" s="26" t="s">
        <v>117</v>
      </c>
      <c r="E94" s="24" t="s">
        <v>9</v>
      </c>
      <c r="F94" s="30" t="s">
        <v>202</v>
      </c>
      <c r="G94" s="15">
        <v>0.0008762731481481482</v>
      </c>
      <c r="H94" s="14"/>
      <c r="I94" s="14">
        <f t="shared" si="5"/>
        <v>0.0008762731481481482</v>
      </c>
      <c r="J94" s="12">
        <f t="shared" si="6"/>
        <v>51</v>
      </c>
      <c r="K94" s="19"/>
      <c r="L94" s="12">
        <f t="shared" si="7"/>
        <v>51</v>
      </c>
    </row>
    <row r="95" spans="1:12" ht="19.5" customHeight="1">
      <c r="A95" s="11">
        <v>96</v>
      </c>
      <c r="B95" s="29" t="s">
        <v>142</v>
      </c>
      <c r="C95" s="29" t="s">
        <v>41</v>
      </c>
      <c r="D95" s="35" t="s">
        <v>43</v>
      </c>
      <c r="E95" s="30" t="s">
        <v>9</v>
      </c>
      <c r="F95" s="24" t="s">
        <v>202</v>
      </c>
      <c r="G95" s="15">
        <v>0.0009149305555555555</v>
      </c>
      <c r="H95" s="14"/>
      <c r="I95" s="14">
        <f t="shared" si="5"/>
        <v>0.0009149305555555555</v>
      </c>
      <c r="J95" s="12">
        <f t="shared" si="6"/>
        <v>52</v>
      </c>
      <c r="K95" s="19"/>
      <c r="L95" s="12">
        <f t="shared" si="7"/>
        <v>52</v>
      </c>
    </row>
    <row r="96" spans="1:12" ht="19.5" customHeight="1">
      <c r="A96" s="11">
        <v>145</v>
      </c>
      <c r="B96" s="22" t="s">
        <v>204</v>
      </c>
      <c r="C96" s="23" t="s">
        <v>54</v>
      </c>
      <c r="D96" s="23" t="s">
        <v>205</v>
      </c>
      <c r="E96" s="24" t="s">
        <v>7</v>
      </c>
      <c r="F96" s="30" t="s">
        <v>202</v>
      </c>
      <c r="G96" s="15">
        <v>0.0009164351851851851</v>
      </c>
      <c r="H96" s="14"/>
      <c r="I96" s="14">
        <f t="shared" si="5"/>
        <v>0.0009164351851851851</v>
      </c>
      <c r="J96" s="12">
        <f t="shared" si="6"/>
        <v>53</v>
      </c>
      <c r="K96" s="19"/>
      <c r="L96" s="12">
        <f t="shared" si="7"/>
        <v>53</v>
      </c>
    </row>
    <row r="97" spans="1:12" ht="19.5" customHeight="1">
      <c r="A97" s="11">
        <v>103</v>
      </c>
      <c r="B97" s="23" t="s">
        <v>151</v>
      </c>
      <c r="C97" s="23" t="s">
        <v>65</v>
      </c>
      <c r="D97" s="23" t="s">
        <v>78</v>
      </c>
      <c r="E97" s="24" t="s">
        <v>7</v>
      </c>
      <c r="F97" s="28" t="s">
        <v>202</v>
      </c>
      <c r="G97" s="15">
        <v>0.0009453703703703703</v>
      </c>
      <c r="H97" s="14"/>
      <c r="I97" s="14">
        <f t="shared" si="5"/>
        <v>0.0009453703703703703</v>
      </c>
      <c r="J97" s="12">
        <f t="shared" si="6"/>
        <v>55</v>
      </c>
      <c r="K97" s="19"/>
      <c r="L97" s="12">
        <f t="shared" si="7"/>
        <v>55</v>
      </c>
    </row>
    <row r="98" spans="1:12" ht="19.5" customHeight="1">
      <c r="A98" s="13">
        <v>47</v>
      </c>
      <c r="B98" s="23" t="s">
        <v>90</v>
      </c>
      <c r="C98" s="23" t="s">
        <v>38</v>
      </c>
      <c r="D98" s="23" t="s">
        <v>39</v>
      </c>
      <c r="E98" s="24" t="s">
        <v>9</v>
      </c>
      <c r="F98" s="30" t="s">
        <v>202</v>
      </c>
      <c r="G98" s="15">
        <v>0.0009625000000000001</v>
      </c>
      <c r="H98" s="14"/>
      <c r="I98" s="14">
        <f t="shared" si="5"/>
        <v>0.0009625000000000001</v>
      </c>
      <c r="J98" s="12">
        <f t="shared" si="6"/>
        <v>56</v>
      </c>
      <c r="K98" s="19"/>
      <c r="L98" s="12">
        <f t="shared" si="7"/>
        <v>56</v>
      </c>
    </row>
    <row r="99" spans="1:12" ht="19.5" customHeight="1">
      <c r="A99" s="13">
        <v>132</v>
      </c>
      <c r="B99" s="23" t="s">
        <v>183</v>
      </c>
      <c r="C99" s="23" t="s">
        <v>150</v>
      </c>
      <c r="D99" s="23" t="s">
        <v>39</v>
      </c>
      <c r="E99" s="24" t="s">
        <v>9</v>
      </c>
      <c r="F99" s="30" t="s">
        <v>202</v>
      </c>
      <c r="G99" s="15">
        <v>0.000978125</v>
      </c>
      <c r="H99" s="14"/>
      <c r="I99" s="14">
        <f>SUM(G99:H99)</f>
        <v>0.000978125</v>
      </c>
      <c r="J99" s="12">
        <f aca="true" t="shared" si="8" ref="J99:J118">L99</f>
        <v>59</v>
      </c>
      <c r="K99" s="19"/>
      <c r="L99" s="12">
        <f t="shared" si="7"/>
        <v>59</v>
      </c>
    </row>
    <row r="100" spans="1:12" ht="19.5" customHeight="1">
      <c r="A100" s="11">
        <v>73</v>
      </c>
      <c r="B100" s="37" t="s">
        <v>120</v>
      </c>
      <c r="C100" s="38" t="s">
        <v>121</v>
      </c>
      <c r="D100" s="38" t="s">
        <v>43</v>
      </c>
      <c r="E100" s="34" t="s">
        <v>7</v>
      </c>
      <c r="F100" s="34" t="s">
        <v>203</v>
      </c>
      <c r="G100" s="15">
        <v>0.0009858796296296297</v>
      </c>
      <c r="H100" s="14">
        <v>0.000650462962962963</v>
      </c>
      <c r="I100" s="14">
        <f>SUM(G100:H100)</f>
        <v>0.0016363425925925929</v>
      </c>
      <c r="J100" s="12">
        <f t="shared" si="8"/>
        <v>98</v>
      </c>
      <c r="K100" s="19"/>
      <c r="L100" s="12">
        <f t="shared" si="7"/>
        <v>98</v>
      </c>
    </row>
    <row r="101" spans="1:12" ht="19.5" customHeight="1">
      <c r="A101" s="13">
        <v>127</v>
      </c>
      <c r="B101" s="23" t="s">
        <v>178</v>
      </c>
      <c r="C101" s="23" t="s">
        <v>148</v>
      </c>
      <c r="D101" s="23" t="s">
        <v>124</v>
      </c>
      <c r="E101" s="24" t="s">
        <v>200</v>
      </c>
      <c r="F101" s="24" t="s">
        <v>201</v>
      </c>
      <c r="G101" s="15">
        <v>0.0011212962962962962</v>
      </c>
      <c r="H101" s="14">
        <v>0.0008246527777777778</v>
      </c>
      <c r="I101" s="14">
        <f>SUM(G101:H101)</f>
        <v>0.001945949074074074</v>
      </c>
      <c r="J101" s="12">
        <f t="shared" si="8"/>
        <v>99</v>
      </c>
      <c r="K101" s="19"/>
      <c r="L101" s="12">
        <f t="shared" si="7"/>
        <v>99</v>
      </c>
    </row>
    <row r="102" spans="1:12" ht="19.5" customHeight="1">
      <c r="A102" s="13">
        <v>77</v>
      </c>
      <c r="B102" s="23" t="s">
        <v>125</v>
      </c>
      <c r="C102" s="23" t="s">
        <v>126</v>
      </c>
      <c r="D102" s="32" t="s">
        <v>46</v>
      </c>
      <c r="E102" s="24" t="s">
        <v>7</v>
      </c>
      <c r="F102" s="24" t="s">
        <v>201</v>
      </c>
      <c r="G102" s="15">
        <v>0.0011732638888888888</v>
      </c>
      <c r="H102" s="14"/>
      <c r="I102" s="14">
        <f>SUM(G102:H102)</f>
        <v>0.0011732638888888888</v>
      </c>
      <c r="J102" s="12">
        <f t="shared" si="8"/>
        <v>88</v>
      </c>
      <c r="K102" s="19"/>
      <c r="L102" s="12">
        <f t="shared" si="7"/>
        <v>88</v>
      </c>
    </row>
    <row r="103" spans="1:12" ht="19.5" customHeight="1">
      <c r="A103" s="11">
        <v>10</v>
      </c>
      <c r="B103" s="23" t="s">
        <v>33</v>
      </c>
      <c r="C103" s="23" t="s">
        <v>21</v>
      </c>
      <c r="D103" s="23" t="s">
        <v>34</v>
      </c>
      <c r="E103" s="24" t="s">
        <v>9</v>
      </c>
      <c r="F103" s="30" t="s">
        <v>202</v>
      </c>
      <c r="G103" s="15" t="s">
        <v>209</v>
      </c>
      <c r="H103" s="14"/>
      <c r="I103" s="14"/>
      <c r="J103" s="12" t="e">
        <f t="shared" si="8"/>
        <v>#N/A</v>
      </c>
      <c r="K103" s="19"/>
      <c r="L103" s="12" t="e">
        <f t="shared" si="7"/>
        <v>#N/A</v>
      </c>
    </row>
    <row r="104" spans="1:12" ht="19.5" customHeight="1">
      <c r="A104" s="11">
        <v>30</v>
      </c>
      <c r="B104" s="23" t="s">
        <v>62</v>
      </c>
      <c r="C104" s="23" t="s">
        <v>63</v>
      </c>
      <c r="D104" s="23" t="s">
        <v>30</v>
      </c>
      <c r="E104" s="24" t="s">
        <v>7</v>
      </c>
      <c r="F104" s="30" t="s">
        <v>202</v>
      </c>
      <c r="G104" s="15" t="s">
        <v>209</v>
      </c>
      <c r="H104" s="14"/>
      <c r="I104" s="14"/>
      <c r="J104" s="12" t="e">
        <f t="shared" si="8"/>
        <v>#N/A</v>
      </c>
      <c r="K104" s="19"/>
      <c r="L104" s="12" t="e">
        <f t="shared" si="7"/>
        <v>#N/A</v>
      </c>
    </row>
    <row r="105" spans="1:12" ht="19.5" customHeight="1">
      <c r="A105" s="11">
        <v>39</v>
      </c>
      <c r="B105" s="23" t="s">
        <v>82</v>
      </c>
      <c r="C105" s="23" t="s">
        <v>45</v>
      </c>
      <c r="D105" s="23" t="s">
        <v>83</v>
      </c>
      <c r="E105" s="24" t="s">
        <v>7</v>
      </c>
      <c r="F105" s="24" t="s">
        <v>202</v>
      </c>
      <c r="G105" s="15" t="s">
        <v>209</v>
      </c>
      <c r="H105" s="14"/>
      <c r="I105" s="14"/>
      <c r="J105" s="12" t="e">
        <f t="shared" si="8"/>
        <v>#N/A</v>
      </c>
      <c r="K105" s="19"/>
      <c r="L105" s="12" t="e">
        <f t="shared" si="7"/>
        <v>#N/A</v>
      </c>
    </row>
    <row r="106" spans="1:12" ht="19.5" customHeight="1">
      <c r="A106" s="11">
        <v>44</v>
      </c>
      <c r="B106" s="23" t="s">
        <v>88</v>
      </c>
      <c r="C106" s="23" t="s">
        <v>89</v>
      </c>
      <c r="D106" s="23" t="s">
        <v>43</v>
      </c>
      <c r="E106" s="24" t="s">
        <v>7</v>
      </c>
      <c r="F106" s="24" t="s">
        <v>202</v>
      </c>
      <c r="G106" s="15" t="s">
        <v>209</v>
      </c>
      <c r="H106" s="14"/>
      <c r="I106" s="14"/>
      <c r="J106" s="12" t="e">
        <f t="shared" si="8"/>
        <v>#N/A</v>
      </c>
      <c r="K106" s="19"/>
      <c r="L106" s="12" t="e">
        <f t="shared" si="7"/>
        <v>#N/A</v>
      </c>
    </row>
    <row r="107" spans="1:12" ht="19.5" customHeight="1">
      <c r="A107" s="11">
        <v>48</v>
      </c>
      <c r="B107" s="32" t="s">
        <v>91</v>
      </c>
      <c r="C107" s="32" t="s">
        <v>92</v>
      </c>
      <c r="D107" s="32" t="s">
        <v>93</v>
      </c>
      <c r="E107" s="24" t="s">
        <v>7</v>
      </c>
      <c r="F107" s="30" t="s">
        <v>202</v>
      </c>
      <c r="G107" s="15" t="s">
        <v>209</v>
      </c>
      <c r="H107" s="14"/>
      <c r="I107" s="14"/>
      <c r="J107" s="12" t="e">
        <f t="shared" si="8"/>
        <v>#N/A</v>
      </c>
      <c r="K107" s="19"/>
      <c r="L107" s="12" t="e">
        <f t="shared" si="7"/>
        <v>#N/A</v>
      </c>
    </row>
    <row r="108" spans="1:12" ht="19.5" customHeight="1">
      <c r="A108" s="11">
        <v>51</v>
      </c>
      <c r="B108" s="23" t="s">
        <v>96</v>
      </c>
      <c r="C108" s="23" t="s">
        <v>29</v>
      </c>
      <c r="D108" s="23" t="s">
        <v>39</v>
      </c>
      <c r="E108" s="24" t="s">
        <v>7</v>
      </c>
      <c r="F108" s="28" t="s">
        <v>201</v>
      </c>
      <c r="G108" s="15" t="s">
        <v>209</v>
      </c>
      <c r="H108" s="14"/>
      <c r="I108" s="14"/>
      <c r="J108" s="12" t="e">
        <f t="shared" si="8"/>
        <v>#N/A</v>
      </c>
      <c r="K108" s="19"/>
      <c r="L108" s="12" t="e">
        <f t="shared" si="7"/>
        <v>#N/A</v>
      </c>
    </row>
    <row r="109" spans="1:12" ht="19.5" customHeight="1">
      <c r="A109" s="13">
        <v>62</v>
      </c>
      <c r="B109" s="23" t="s">
        <v>108</v>
      </c>
      <c r="C109" s="23" t="s">
        <v>98</v>
      </c>
      <c r="D109" s="23" t="s">
        <v>27</v>
      </c>
      <c r="E109" s="24" t="s">
        <v>7</v>
      </c>
      <c r="F109" s="24" t="s">
        <v>201</v>
      </c>
      <c r="G109" s="15" t="s">
        <v>209</v>
      </c>
      <c r="H109" s="14"/>
      <c r="I109" s="14"/>
      <c r="J109" s="12" t="e">
        <f t="shared" si="8"/>
        <v>#N/A</v>
      </c>
      <c r="K109" s="19"/>
      <c r="L109" s="12" t="e">
        <f t="shared" si="7"/>
        <v>#N/A</v>
      </c>
    </row>
    <row r="110" spans="1:12" ht="19.5" customHeight="1">
      <c r="A110" s="11">
        <v>64</v>
      </c>
      <c r="B110" s="23" t="s">
        <v>109</v>
      </c>
      <c r="C110" s="23" t="s">
        <v>110</v>
      </c>
      <c r="D110" s="23" t="s">
        <v>27</v>
      </c>
      <c r="E110" s="24" t="s">
        <v>7</v>
      </c>
      <c r="F110" s="24" t="s">
        <v>202</v>
      </c>
      <c r="G110" s="15" t="s">
        <v>209</v>
      </c>
      <c r="H110" s="14"/>
      <c r="I110" s="14"/>
      <c r="J110" s="12" t="e">
        <f t="shared" si="8"/>
        <v>#N/A</v>
      </c>
      <c r="K110" s="19"/>
      <c r="L110" s="12" t="e">
        <f t="shared" si="7"/>
        <v>#N/A</v>
      </c>
    </row>
    <row r="111" spans="1:12" ht="19.5" customHeight="1">
      <c r="A111" s="11">
        <v>80</v>
      </c>
      <c r="B111" s="23" t="s">
        <v>131</v>
      </c>
      <c r="C111" s="23" t="s">
        <v>21</v>
      </c>
      <c r="D111" s="23" t="s">
        <v>8</v>
      </c>
      <c r="E111" s="24" t="s">
        <v>7</v>
      </c>
      <c r="F111" s="30" t="s">
        <v>202</v>
      </c>
      <c r="G111" s="15" t="s">
        <v>209</v>
      </c>
      <c r="H111" s="14"/>
      <c r="I111" s="14"/>
      <c r="J111" s="12" t="e">
        <f t="shared" si="8"/>
        <v>#N/A</v>
      </c>
      <c r="K111" s="19"/>
      <c r="L111" s="12" t="e">
        <f t="shared" si="7"/>
        <v>#N/A</v>
      </c>
    </row>
    <row r="112" spans="1:12" ht="19.5" customHeight="1">
      <c r="A112" s="11">
        <v>86</v>
      </c>
      <c r="B112" s="23" t="s">
        <v>137</v>
      </c>
      <c r="C112" s="36" t="s">
        <v>41</v>
      </c>
      <c r="D112" s="27" t="s">
        <v>99</v>
      </c>
      <c r="E112" s="24" t="s">
        <v>7</v>
      </c>
      <c r="F112" s="30" t="s">
        <v>202</v>
      </c>
      <c r="G112" s="15" t="s">
        <v>209</v>
      </c>
      <c r="H112" s="14"/>
      <c r="I112" s="14"/>
      <c r="J112" s="12" t="e">
        <f t="shared" si="8"/>
        <v>#N/A</v>
      </c>
      <c r="K112" s="19"/>
      <c r="L112" s="12" t="e">
        <f t="shared" si="7"/>
        <v>#N/A</v>
      </c>
    </row>
    <row r="113" spans="1:12" ht="19.5" customHeight="1">
      <c r="A113" s="11">
        <v>109</v>
      </c>
      <c r="B113" s="23" t="s">
        <v>156</v>
      </c>
      <c r="C113" s="23" t="s">
        <v>21</v>
      </c>
      <c r="D113" s="23" t="s">
        <v>87</v>
      </c>
      <c r="E113" s="24" t="s">
        <v>7</v>
      </c>
      <c r="F113" s="24" t="s">
        <v>201</v>
      </c>
      <c r="G113" s="15" t="s">
        <v>209</v>
      </c>
      <c r="H113" s="14"/>
      <c r="I113" s="14"/>
      <c r="J113" s="12" t="e">
        <f t="shared" si="8"/>
        <v>#N/A</v>
      </c>
      <c r="K113" s="19"/>
      <c r="L113" s="12" t="e">
        <f t="shared" si="7"/>
        <v>#N/A</v>
      </c>
    </row>
    <row r="114" spans="1:12" ht="19.5" customHeight="1">
      <c r="A114" s="11">
        <v>123</v>
      </c>
      <c r="B114" s="23" t="s">
        <v>173</v>
      </c>
      <c r="C114" s="23" t="s">
        <v>110</v>
      </c>
      <c r="D114" s="23" t="s">
        <v>39</v>
      </c>
      <c r="E114" s="24" t="s">
        <v>9</v>
      </c>
      <c r="F114" s="30" t="s">
        <v>202</v>
      </c>
      <c r="G114" s="15" t="s">
        <v>209</v>
      </c>
      <c r="H114" s="14"/>
      <c r="I114" s="14"/>
      <c r="J114" s="12" t="e">
        <f t="shared" si="8"/>
        <v>#N/A</v>
      </c>
      <c r="K114" s="19"/>
      <c r="L114" s="12" t="e">
        <f t="shared" si="7"/>
        <v>#N/A</v>
      </c>
    </row>
    <row r="115" spans="1:12" ht="19.5" customHeight="1">
      <c r="A115" s="11">
        <v>124</v>
      </c>
      <c r="B115" s="22" t="s">
        <v>174</v>
      </c>
      <c r="C115" s="22" t="s">
        <v>164</v>
      </c>
      <c r="D115" s="22" t="s">
        <v>73</v>
      </c>
      <c r="E115" s="25" t="s">
        <v>7</v>
      </c>
      <c r="F115" s="30" t="s">
        <v>202</v>
      </c>
      <c r="G115" s="16" t="s">
        <v>209</v>
      </c>
      <c r="H115" s="17"/>
      <c r="I115" s="14"/>
      <c r="J115" s="12" t="e">
        <f t="shared" si="8"/>
        <v>#N/A</v>
      </c>
      <c r="K115" s="19"/>
      <c r="L115" s="12" t="e">
        <f t="shared" si="7"/>
        <v>#N/A</v>
      </c>
    </row>
    <row r="116" spans="1:12" ht="19.5" customHeight="1">
      <c r="A116" s="11">
        <v>129</v>
      </c>
      <c r="B116" s="26" t="s">
        <v>180</v>
      </c>
      <c r="C116" s="26" t="s">
        <v>29</v>
      </c>
      <c r="D116" s="23" t="s">
        <v>85</v>
      </c>
      <c r="E116" s="24" t="s">
        <v>7</v>
      </c>
      <c r="F116" s="24" t="s">
        <v>202</v>
      </c>
      <c r="G116" s="15" t="s">
        <v>209</v>
      </c>
      <c r="H116" s="14"/>
      <c r="I116" s="14"/>
      <c r="J116" s="12" t="e">
        <f t="shared" si="8"/>
        <v>#N/A</v>
      </c>
      <c r="K116" s="19"/>
      <c r="L116" s="12" t="e">
        <f t="shared" si="7"/>
        <v>#N/A</v>
      </c>
    </row>
    <row r="117" spans="1:12" ht="19.5" customHeight="1">
      <c r="A117" s="11">
        <v>140</v>
      </c>
      <c r="B117" s="26" t="s">
        <v>192</v>
      </c>
      <c r="C117" s="26" t="s">
        <v>193</v>
      </c>
      <c r="D117" s="23" t="s">
        <v>85</v>
      </c>
      <c r="E117" s="24" t="s">
        <v>7</v>
      </c>
      <c r="F117" s="24" t="s">
        <v>202</v>
      </c>
      <c r="G117" s="15" t="s">
        <v>209</v>
      </c>
      <c r="H117" s="14"/>
      <c r="I117" s="14"/>
      <c r="J117" s="12" t="e">
        <f t="shared" si="8"/>
        <v>#N/A</v>
      </c>
      <c r="K117" s="19"/>
      <c r="L117" s="12" t="e">
        <f t="shared" si="7"/>
        <v>#N/A</v>
      </c>
    </row>
    <row r="118" spans="1:12" ht="19.5" customHeight="1">
      <c r="A118" s="11">
        <v>141</v>
      </c>
      <c r="B118" s="23" t="s">
        <v>194</v>
      </c>
      <c r="C118" s="23" t="s">
        <v>195</v>
      </c>
      <c r="D118" s="23" t="s">
        <v>196</v>
      </c>
      <c r="E118" s="24" t="s">
        <v>7</v>
      </c>
      <c r="F118" s="30" t="s">
        <v>202</v>
      </c>
      <c r="G118" s="15" t="s">
        <v>209</v>
      </c>
      <c r="H118" s="14"/>
      <c r="I118" s="14"/>
      <c r="J118" s="12" t="e">
        <f t="shared" si="8"/>
        <v>#N/A</v>
      </c>
      <c r="K118" s="19"/>
      <c r="L118" s="12" t="e">
        <f t="shared" si="7"/>
        <v>#N/A</v>
      </c>
    </row>
  </sheetData>
  <sheetProtection/>
  <autoFilter ref="A2:L118"/>
  <printOptions/>
  <pageMargins left="0.4330708661417323" right="0.31496062992125984" top="0.5905511811023623" bottom="0.5905511811023623" header="0.31496062992125984" footer="0.31496062992125984"/>
  <pageSetup fitToHeight="7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zoomScale="85" zoomScaleNormal="85" zoomScalePageLayoutView="0" workbookViewId="0" topLeftCell="A43">
      <selection activeCell="L57" sqref="L57"/>
    </sheetView>
  </sheetViews>
  <sheetFormatPr defaultColWidth="9.00390625" defaultRowHeight="19.5" customHeight="1"/>
  <cols>
    <col min="1" max="1" width="6.75390625" style="2" customWidth="1"/>
    <col min="2" max="3" width="21.125" style="2" customWidth="1"/>
    <col min="4" max="4" width="53.25390625" style="2" customWidth="1"/>
    <col min="5" max="5" width="12.375" style="2" customWidth="1"/>
    <col min="6" max="6" width="13.875" style="2" customWidth="1"/>
    <col min="7" max="7" width="12.25390625" style="1" bestFit="1" customWidth="1"/>
    <col min="8" max="8" width="12.875" style="1" bestFit="1" customWidth="1"/>
    <col min="9" max="9" width="14.25390625" style="1" bestFit="1" customWidth="1"/>
    <col min="10" max="10" width="8.00390625" style="8" customWidth="1"/>
    <col min="11" max="11" width="9.125" style="18" customWidth="1"/>
    <col min="12" max="12" width="9.25390625" style="1" bestFit="1" customWidth="1"/>
    <col min="13" max="16384" width="9.125" style="8" customWidth="1"/>
  </cols>
  <sheetData>
    <row r="1" ht="49.5" customHeight="1">
      <c r="C1" s="44" t="s">
        <v>212</v>
      </c>
    </row>
    <row r="2" spans="1:12" ht="19.5" customHeight="1">
      <c r="A2" s="48"/>
      <c r="B2" s="48"/>
      <c r="C2" s="48"/>
      <c r="D2" s="48"/>
      <c r="E2" s="48"/>
      <c r="F2" s="48"/>
      <c r="G2" s="49"/>
      <c r="H2" s="49"/>
      <c r="I2" s="49"/>
      <c r="J2" s="49"/>
      <c r="L2" s="10"/>
    </row>
    <row r="3" spans="1:12" ht="19.5" customHeight="1">
      <c r="A3" s="45" t="s">
        <v>4</v>
      </c>
      <c r="B3" s="46" t="s">
        <v>12</v>
      </c>
      <c r="C3" s="46" t="s">
        <v>13</v>
      </c>
      <c r="D3" s="46" t="s">
        <v>0</v>
      </c>
      <c r="E3" s="46" t="s">
        <v>5</v>
      </c>
      <c r="F3" s="46" t="s">
        <v>6</v>
      </c>
      <c r="G3" s="47" t="s">
        <v>1</v>
      </c>
      <c r="H3" s="47" t="s">
        <v>2</v>
      </c>
      <c r="I3" s="47" t="s">
        <v>3</v>
      </c>
      <c r="J3" s="47" t="s">
        <v>11</v>
      </c>
      <c r="L3" s="10" t="s">
        <v>11</v>
      </c>
    </row>
    <row r="4" spans="1:12" ht="19.5" customHeight="1">
      <c r="A4" s="11">
        <v>139</v>
      </c>
      <c r="B4" s="23" t="s">
        <v>190</v>
      </c>
      <c r="C4" s="23" t="s">
        <v>191</v>
      </c>
      <c r="D4" s="23" t="s">
        <v>87</v>
      </c>
      <c r="E4" s="24" t="s">
        <v>7</v>
      </c>
      <c r="F4" s="24" t="s">
        <v>202</v>
      </c>
      <c r="G4" s="15">
        <v>0.0004622685185185185</v>
      </c>
      <c r="H4" s="14">
        <v>0.0004674768518518519</v>
      </c>
      <c r="I4" s="14">
        <f aca="true" t="shared" si="0" ref="I4:I30">SUM(G4:H4)</f>
        <v>0.0009297453703703704</v>
      </c>
      <c r="J4" s="12">
        <f aca="true" t="shared" si="1" ref="J4:J30">L4</f>
        <v>1</v>
      </c>
      <c r="K4" s="19"/>
      <c r="L4" s="12">
        <f>RANK(I4,$I$4:$I$33,1)</f>
        <v>1</v>
      </c>
    </row>
    <row r="5" spans="1:12" ht="19.5" customHeight="1">
      <c r="A5" s="11">
        <v>36</v>
      </c>
      <c r="B5" s="23" t="s">
        <v>74</v>
      </c>
      <c r="C5" s="23" t="s">
        <v>75</v>
      </c>
      <c r="D5" s="23" t="s">
        <v>76</v>
      </c>
      <c r="E5" s="30" t="s">
        <v>7</v>
      </c>
      <c r="F5" s="30" t="s">
        <v>202</v>
      </c>
      <c r="G5" s="15">
        <v>0.000484837962962963</v>
      </c>
      <c r="H5" s="14">
        <v>0.00048136574074074076</v>
      </c>
      <c r="I5" s="14">
        <f t="shared" si="0"/>
        <v>0.0009662037037037037</v>
      </c>
      <c r="J5" s="12">
        <f t="shared" si="1"/>
        <v>2</v>
      </c>
      <c r="K5" s="19"/>
      <c r="L5" s="12">
        <f aca="true" t="shared" si="2" ref="L5:L33">RANK(I5,$I$4:$I$33,1)</f>
        <v>2</v>
      </c>
    </row>
    <row r="6" spans="1:12" ht="19.5" customHeight="1">
      <c r="A6" s="13">
        <v>102</v>
      </c>
      <c r="B6" s="23" t="s">
        <v>149</v>
      </c>
      <c r="C6" s="23" t="s">
        <v>150</v>
      </c>
      <c r="D6" s="32" t="s">
        <v>10</v>
      </c>
      <c r="E6" s="30" t="s">
        <v>7</v>
      </c>
      <c r="F6" s="24" t="s">
        <v>202</v>
      </c>
      <c r="G6" s="15">
        <v>0.0004996527777777778</v>
      </c>
      <c r="H6" s="14">
        <v>0.0004686342592592593</v>
      </c>
      <c r="I6" s="14">
        <f t="shared" si="0"/>
        <v>0.000968287037037037</v>
      </c>
      <c r="J6" s="12">
        <f t="shared" si="1"/>
        <v>3</v>
      </c>
      <c r="K6" s="19"/>
      <c r="L6" s="12">
        <f t="shared" si="2"/>
        <v>3</v>
      </c>
    </row>
    <row r="7" spans="1:12" ht="19.5" customHeight="1">
      <c r="A7" s="11">
        <v>134</v>
      </c>
      <c r="B7" s="23" t="s">
        <v>184</v>
      </c>
      <c r="C7" s="23" t="s">
        <v>45</v>
      </c>
      <c r="D7" s="23" t="s">
        <v>39</v>
      </c>
      <c r="E7" s="24" t="s">
        <v>7</v>
      </c>
      <c r="F7" s="30" t="s">
        <v>202</v>
      </c>
      <c r="G7" s="15">
        <v>0.0005055555555555555</v>
      </c>
      <c r="H7" s="14">
        <v>0.0004885416666666667</v>
      </c>
      <c r="I7" s="14">
        <f t="shared" si="0"/>
        <v>0.0009940972222222222</v>
      </c>
      <c r="J7" s="12">
        <f t="shared" si="1"/>
        <v>4</v>
      </c>
      <c r="K7" s="19"/>
      <c r="L7" s="12">
        <f t="shared" si="2"/>
        <v>4</v>
      </c>
    </row>
    <row r="8" spans="1:12" ht="19.5" customHeight="1">
      <c r="A8" s="11">
        <v>98</v>
      </c>
      <c r="B8" s="23" t="s">
        <v>145</v>
      </c>
      <c r="C8" s="23" t="s">
        <v>122</v>
      </c>
      <c r="D8" s="23" t="s">
        <v>146</v>
      </c>
      <c r="E8" s="24" t="s">
        <v>7</v>
      </c>
      <c r="F8" s="30" t="s">
        <v>202</v>
      </c>
      <c r="G8" s="15">
        <v>0.0005157407407407408</v>
      </c>
      <c r="H8" s="14">
        <v>0.0004943287037037037</v>
      </c>
      <c r="I8" s="14">
        <f t="shared" si="0"/>
        <v>0.0010100694444444445</v>
      </c>
      <c r="J8" s="12">
        <f t="shared" si="1"/>
        <v>5</v>
      </c>
      <c r="K8" s="19"/>
      <c r="L8" s="12">
        <f t="shared" si="2"/>
        <v>5</v>
      </c>
    </row>
    <row r="9" spans="1:12" ht="19.5" customHeight="1">
      <c r="A9" s="13">
        <v>87</v>
      </c>
      <c r="B9" s="23" t="s">
        <v>138</v>
      </c>
      <c r="C9" s="22" t="s">
        <v>19</v>
      </c>
      <c r="D9" s="27" t="s">
        <v>99</v>
      </c>
      <c r="E9" s="24" t="s">
        <v>7</v>
      </c>
      <c r="F9" s="30" t="s">
        <v>202</v>
      </c>
      <c r="G9" s="15">
        <v>0.0005053240740740739</v>
      </c>
      <c r="H9" s="14">
        <v>0.0005052083333333333</v>
      </c>
      <c r="I9" s="14">
        <f t="shared" si="0"/>
        <v>0.0010105324074074073</v>
      </c>
      <c r="J9" s="12">
        <f t="shared" si="1"/>
        <v>6</v>
      </c>
      <c r="K9" s="19"/>
      <c r="L9" s="12">
        <f t="shared" si="2"/>
        <v>6</v>
      </c>
    </row>
    <row r="10" spans="1:12" ht="19.5" customHeight="1">
      <c r="A10" s="11">
        <v>149</v>
      </c>
      <c r="B10" s="29" t="s">
        <v>208</v>
      </c>
      <c r="C10" s="27" t="s">
        <v>104</v>
      </c>
      <c r="D10" s="26" t="s">
        <v>117</v>
      </c>
      <c r="E10" s="24" t="s">
        <v>7</v>
      </c>
      <c r="F10" s="30" t="s">
        <v>202</v>
      </c>
      <c r="G10" s="15">
        <v>0.0005224537037037037</v>
      </c>
      <c r="H10" s="14">
        <v>0.0005052083333333333</v>
      </c>
      <c r="I10" s="14">
        <f t="shared" si="0"/>
        <v>0.001027662037037037</v>
      </c>
      <c r="J10" s="12">
        <f t="shared" si="1"/>
        <v>7</v>
      </c>
      <c r="K10" s="19"/>
      <c r="L10" s="12">
        <f t="shared" si="2"/>
        <v>7</v>
      </c>
    </row>
    <row r="11" spans="1:12" ht="19.5" customHeight="1">
      <c r="A11" s="13">
        <v>122</v>
      </c>
      <c r="B11" s="23" t="s">
        <v>113</v>
      </c>
      <c r="C11" s="23" t="s">
        <v>16</v>
      </c>
      <c r="D11" s="23" t="s">
        <v>39</v>
      </c>
      <c r="E11" s="24" t="s">
        <v>7</v>
      </c>
      <c r="F11" s="30" t="s">
        <v>202</v>
      </c>
      <c r="G11" s="15">
        <v>0.0005210648148148148</v>
      </c>
      <c r="H11" s="14">
        <v>0.0005087962962962964</v>
      </c>
      <c r="I11" s="14">
        <f t="shared" si="0"/>
        <v>0.0010298611111111112</v>
      </c>
      <c r="J11" s="12">
        <f t="shared" si="1"/>
        <v>8</v>
      </c>
      <c r="K11" s="19"/>
      <c r="L11" s="12">
        <f t="shared" si="2"/>
        <v>8</v>
      </c>
    </row>
    <row r="12" spans="1:12" ht="19.5" customHeight="1">
      <c r="A12" s="11">
        <v>106</v>
      </c>
      <c r="B12" s="23" t="s">
        <v>154</v>
      </c>
      <c r="C12" s="23" t="s">
        <v>17</v>
      </c>
      <c r="D12" s="23" t="s">
        <v>114</v>
      </c>
      <c r="E12" s="24" t="s">
        <v>7</v>
      </c>
      <c r="F12" s="24" t="s">
        <v>202</v>
      </c>
      <c r="G12" s="15">
        <v>0.000530787037037037</v>
      </c>
      <c r="H12" s="14">
        <v>0.0005092592592592592</v>
      </c>
      <c r="I12" s="14">
        <f t="shared" si="0"/>
        <v>0.0010400462962962963</v>
      </c>
      <c r="J12" s="12">
        <f t="shared" si="1"/>
        <v>9</v>
      </c>
      <c r="K12" s="19"/>
      <c r="L12" s="12">
        <f t="shared" si="2"/>
        <v>9</v>
      </c>
    </row>
    <row r="13" spans="1:12" ht="19.5" customHeight="1">
      <c r="A13" s="11">
        <v>29</v>
      </c>
      <c r="B13" s="23" t="s">
        <v>60</v>
      </c>
      <c r="C13" s="23" t="s">
        <v>19</v>
      </c>
      <c r="D13" s="23" t="s">
        <v>61</v>
      </c>
      <c r="E13" s="24" t="s">
        <v>7</v>
      </c>
      <c r="F13" s="24" t="s">
        <v>202</v>
      </c>
      <c r="G13" s="15">
        <v>0.0005333333333333334</v>
      </c>
      <c r="H13" s="14">
        <v>0.0005200231481481481</v>
      </c>
      <c r="I13" s="14">
        <f t="shared" si="0"/>
        <v>0.0010533564814814815</v>
      </c>
      <c r="J13" s="12">
        <f t="shared" si="1"/>
        <v>10</v>
      </c>
      <c r="K13" s="19"/>
      <c r="L13" s="12">
        <f t="shared" si="2"/>
        <v>10</v>
      </c>
    </row>
    <row r="14" spans="1:12" ht="19.5" customHeight="1">
      <c r="A14" s="11">
        <v>49</v>
      </c>
      <c r="B14" s="32" t="s">
        <v>94</v>
      </c>
      <c r="C14" s="32" t="s">
        <v>89</v>
      </c>
      <c r="D14" s="32" t="s">
        <v>93</v>
      </c>
      <c r="E14" s="24" t="s">
        <v>7</v>
      </c>
      <c r="F14" s="30" t="s">
        <v>202</v>
      </c>
      <c r="G14" s="15">
        <v>0.0005388888888888889</v>
      </c>
      <c r="H14" s="14">
        <v>0.0005214120370370369</v>
      </c>
      <c r="I14" s="14">
        <f t="shared" si="0"/>
        <v>0.001060300925925926</v>
      </c>
      <c r="J14" s="12">
        <f t="shared" si="1"/>
        <v>11</v>
      </c>
      <c r="K14" s="19"/>
      <c r="L14" s="12">
        <f t="shared" si="2"/>
        <v>11</v>
      </c>
    </row>
    <row r="15" spans="1:12" ht="19.5" customHeight="1">
      <c r="A15" s="13">
        <v>52</v>
      </c>
      <c r="B15" s="23" t="s">
        <v>97</v>
      </c>
      <c r="C15" s="29" t="s">
        <v>98</v>
      </c>
      <c r="D15" s="27" t="s">
        <v>99</v>
      </c>
      <c r="E15" s="24" t="s">
        <v>7</v>
      </c>
      <c r="F15" s="30" t="s">
        <v>202</v>
      </c>
      <c r="G15" s="15">
        <v>0.0005350694444444445</v>
      </c>
      <c r="H15" s="14">
        <v>0.000529050925925926</v>
      </c>
      <c r="I15" s="14">
        <f t="shared" si="0"/>
        <v>0.0010641203703703704</v>
      </c>
      <c r="J15" s="12">
        <f t="shared" si="1"/>
        <v>12</v>
      </c>
      <c r="K15" s="19"/>
      <c r="L15" s="12">
        <f t="shared" si="2"/>
        <v>12</v>
      </c>
    </row>
    <row r="16" spans="1:12" ht="19.5" customHeight="1">
      <c r="A16" s="11">
        <v>118</v>
      </c>
      <c r="B16" s="29" t="s">
        <v>167</v>
      </c>
      <c r="C16" s="29" t="s">
        <v>56</v>
      </c>
      <c r="D16" s="36" t="s">
        <v>168</v>
      </c>
      <c r="E16" s="24" t="s">
        <v>7</v>
      </c>
      <c r="F16" s="30" t="s">
        <v>202</v>
      </c>
      <c r="G16" s="15">
        <v>0.0005466435185185185</v>
      </c>
      <c r="H16" s="14">
        <v>0.0005196759259259259</v>
      </c>
      <c r="I16" s="14">
        <f t="shared" si="0"/>
        <v>0.0010663194444444444</v>
      </c>
      <c r="J16" s="12">
        <f t="shared" si="1"/>
        <v>13</v>
      </c>
      <c r="K16" s="19"/>
      <c r="L16" s="12">
        <f t="shared" si="2"/>
        <v>13</v>
      </c>
    </row>
    <row r="17" spans="1:12" ht="19.5" customHeight="1">
      <c r="A17" s="11">
        <v>21</v>
      </c>
      <c r="B17" s="23" t="s">
        <v>54</v>
      </c>
      <c r="C17" s="23" t="s">
        <v>38</v>
      </c>
      <c r="D17" s="32" t="s">
        <v>46</v>
      </c>
      <c r="E17" s="24" t="s">
        <v>7</v>
      </c>
      <c r="F17" s="24" t="s">
        <v>202</v>
      </c>
      <c r="G17" s="15">
        <v>0.0005542824074074074</v>
      </c>
      <c r="H17" s="14">
        <v>0.0005152777777777778</v>
      </c>
      <c r="I17" s="14">
        <f t="shared" si="0"/>
        <v>0.0010695601851851851</v>
      </c>
      <c r="J17" s="12">
        <f t="shared" si="1"/>
        <v>14</v>
      </c>
      <c r="K17" s="19"/>
      <c r="L17" s="12">
        <f t="shared" si="2"/>
        <v>14</v>
      </c>
    </row>
    <row r="18" spans="1:12" ht="19.5" customHeight="1">
      <c r="A18" s="11">
        <v>152</v>
      </c>
      <c r="B18" s="29" t="s">
        <v>132</v>
      </c>
      <c r="C18" s="22" t="s">
        <v>210</v>
      </c>
      <c r="D18" s="22" t="s">
        <v>211</v>
      </c>
      <c r="E18" s="24" t="s">
        <v>7</v>
      </c>
      <c r="F18" s="30" t="s">
        <v>202</v>
      </c>
      <c r="G18" s="15">
        <v>0.000544675925925926</v>
      </c>
      <c r="H18" s="14">
        <v>0.0005311342592592593</v>
      </c>
      <c r="I18" s="14">
        <f t="shared" si="0"/>
        <v>0.0010758101851851853</v>
      </c>
      <c r="J18" s="12">
        <f t="shared" si="1"/>
        <v>15</v>
      </c>
      <c r="K18" s="19"/>
      <c r="L18" s="12">
        <f t="shared" si="2"/>
        <v>15</v>
      </c>
    </row>
    <row r="19" spans="1:12" ht="19.5" customHeight="1">
      <c r="A19" s="11">
        <v>11</v>
      </c>
      <c r="B19" s="23" t="s">
        <v>35</v>
      </c>
      <c r="C19" s="23" t="s">
        <v>36</v>
      </c>
      <c r="D19" s="23" t="s">
        <v>8</v>
      </c>
      <c r="E19" s="24" t="s">
        <v>7</v>
      </c>
      <c r="F19" s="30" t="s">
        <v>202</v>
      </c>
      <c r="G19" s="15">
        <v>0.0005681712962962963</v>
      </c>
      <c r="H19" s="14">
        <v>0.0005284722222222222</v>
      </c>
      <c r="I19" s="14">
        <f t="shared" si="0"/>
        <v>0.0010966435185185185</v>
      </c>
      <c r="J19" s="12">
        <f t="shared" si="1"/>
        <v>16</v>
      </c>
      <c r="K19" s="19"/>
      <c r="L19" s="12">
        <f t="shared" si="2"/>
        <v>16</v>
      </c>
    </row>
    <row r="20" spans="1:12" ht="19.5" customHeight="1">
      <c r="A20" s="11">
        <v>105</v>
      </c>
      <c r="B20" s="23" t="s">
        <v>153</v>
      </c>
      <c r="C20" s="23" t="s">
        <v>54</v>
      </c>
      <c r="D20" s="23" t="s">
        <v>78</v>
      </c>
      <c r="E20" s="24" t="s">
        <v>7</v>
      </c>
      <c r="F20" s="28" t="s">
        <v>202</v>
      </c>
      <c r="G20" s="15">
        <v>0.000590625</v>
      </c>
      <c r="H20" s="14">
        <v>0.0005078703703703704</v>
      </c>
      <c r="I20" s="14">
        <f t="shared" si="0"/>
        <v>0.0010984953703703703</v>
      </c>
      <c r="J20" s="12">
        <f t="shared" si="1"/>
        <v>17</v>
      </c>
      <c r="K20" s="19"/>
      <c r="L20" s="12">
        <f t="shared" si="2"/>
        <v>17</v>
      </c>
    </row>
    <row r="21" spans="1:12" ht="19.5" customHeight="1">
      <c r="A21" s="13">
        <v>72</v>
      </c>
      <c r="B21" s="35" t="s">
        <v>119</v>
      </c>
      <c r="C21" s="35" t="s">
        <v>26</v>
      </c>
      <c r="D21" s="32" t="s">
        <v>10</v>
      </c>
      <c r="E21" s="30" t="s">
        <v>7</v>
      </c>
      <c r="F21" s="24" t="s">
        <v>202</v>
      </c>
      <c r="G21" s="15">
        <v>0.0005728009259259259</v>
      </c>
      <c r="H21" s="14">
        <v>0.0005462962962962964</v>
      </c>
      <c r="I21" s="14">
        <f t="shared" si="0"/>
        <v>0.0011190972222222223</v>
      </c>
      <c r="J21" s="12">
        <f t="shared" si="1"/>
        <v>18</v>
      </c>
      <c r="K21" s="19"/>
      <c r="L21" s="12">
        <f t="shared" si="2"/>
        <v>18</v>
      </c>
    </row>
    <row r="22" spans="1:12" ht="19.5" customHeight="1">
      <c r="A22" s="11">
        <v>8</v>
      </c>
      <c r="B22" s="23" t="s">
        <v>28</v>
      </c>
      <c r="C22" s="23" t="s">
        <v>29</v>
      </c>
      <c r="D22" s="23" t="s">
        <v>30</v>
      </c>
      <c r="E22" s="30" t="s">
        <v>7</v>
      </c>
      <c r="F22" s="31" t="s">
        <v>202</v>
      </c>
      <c r="G22" s="15">
        <v>0.0005618055555555555</v>
      </c>
      <c r="H22" s="14">
        <v>0.0005604166666666666</v>
      </c>
      <c r="I22" s="14">
        <f t="shared" si="0"/>
        <v>0.0011222222222222222</v>
      </c>
      <c r="J22" s="12">
        <f t="shared" si="1"/>
        <v>19</v>
      </c>
      <c r="K22" s="19"/>
      <c r="L22" s="12">
        <f t="shared" si="2"/>
        <v>19</v>
      </c>
    </row>
    <row r="23" spans="1:12" ht="19.5" customHeight="1">
      <c r="A23" s="13">
        <v>67</v>
      </c>
      <c r="B23" s="23" t="s">
        <v>113</v>
      </c>
      <c r="C23" s="23" t="s">
        <v>26</v>
      </c>
      <c r="D23" s="23" t="s">
        <v>114</v>
      </c>
      <c r="E23" s="24" t="s">
        <v>7</v>
      </c>
      <c r="F23" s="24" t="s">
        <v>202</v>
      </c>
      <c r="G23" s="15">
        <v>0.0005913194444444444</v>
      </c>
      <c r="H23" s="14">
        <v>0.0005337962962962962</v>
      </c>
      <c r="I23" s="14">
        <f t="shared" si="0"/>
        <v>0.0011251157407407408</v>
      </c>
      <c r="J23" s="12">
        <f t="shared" si="1"/>
        <v>20</v>
      </c>
      <c r="K23" s="19"/>
      <c r="L23" s="12">
        <f t="shared" si="2"/>
        <v>20</v>
      </c>
    </row>
    <row r="24" spans="1:12" ht="19.5" customHeight="1">
      <c r="A24" s="11">
        <v>104</v>
      </c>
      <c r="B24" s="23" t="s">
        <v>152</v>
      </c>
      <c r="C24" s="23" t="s">
        <v>21</v>
      </c>
      <c r="D24" s="32" t="s">
        <v>10</v>
      </c>
      <c r="E24" s="30" t="s">
        <v>7</v>
      </c>
      <c r="F24" s="24" t="s">
        <v>202</v>
      </c>
      <c r="G24" s="15">
        <v>0.0005923611111111111</v>
      </c>
      <c r="H24" s="14">
        <v>0.0005394675925925926</v>
      </c>
      <c r="I24" s="14">
        <f t="shared" si="0"/>
        <v>0.0011318287037037037</v>
      </c>
      <c r="J24" s="12">
        <f t="shared" si="1"/>
        <v>21</v>
      </c>
      <c r="K24" s="19"/>
      <c r="L24" s="12">
        <f t="shared" si="2"/>
        <v>21</v>
      </c>
    </row>
    <row r="25" spans="1:12" ht="19.5" customHeight="1">
      <c r="A25" s="11">
        <v>148</v>
      </c>
      <c r="B25" s="29" t="s">
        <v>157</v>
      </c>
      <c r="C25" s="27" t="s">
        <v>195</v>
      </c>
      <c r="D25" s="26" t="s">
        <v>117</v>
      </c>
      <c r="E25" s="24" t="s">
        <v>7</v>
      </c>
      <c r="F25" s="30" t="s">
        <v>202</v>
      </c>
      <c r="G25" s="15">
        <v>0.0005912037037037037</v>
      </c>
      <c r="H25" s="14">
        <v>0.0005440972222222222</v>
      </c>
      <c r="I25" s="14">
        <f t="shared" si="0"/>
        <v>0.0011353009259259259</v>
      </c>
      <c r="J25" s="12">
        <f t="shared" si="1"/>
        <v>22</v>
      </c>
      <c r="K25" s="19"/>
      <c r="L25" s="12">
        <f t="shared" si="2"/>
        <v>22</v>
      </c>
    </row>
    <row r="26" spans="1:12" ht="19.5" customHeight="1">
      <c r="A26" s="11">
        <v>125</v>
      </c>
      <c r="B26" s="32" t="s">
        <v>175</v>
      </c>
      <c r="C26" s="32" t="s">
        <v>176</v>
      </c>
      <c r="D26" s="32" t="s">
        <v>177</v>
      </c>
      <c r="E26" s="24" t="s">
        <v>7</v>
      </c>
      <c r="F26" s="30" t="s">
        <v>202</v>
      </c>
      <c r="G26" s="16">
        <v>0.0005805555555555555</v>
      </c>
      <c r="H26" s="17">
        <v>0.0005640046296296296</v>
      </c>
      <c r="I26" s="14">
        <f t="shared" si="0"/>
        <v>0.001144560185185185</v>
      </c>
      <c r="J26" s="12">
        <f t="shared" si="1"/>
        <v>23</v>
      </c>
      <c r="K26" s="19"/>
      <c r="L26" s="12">
        <f t="shared" si="2"/>
        <v>23</v>
      </c>
    </row>
    <row r="27" spans="1:12" ht="19.5" customHeight="1">
      <c r="A27" s="11">
        <v>84</v>
      </c>
      <c r="B27" s="23" t="s">
        <v>135</v>
      </c>
      <c r="C27" s="23" t="s">
        <v>45</v>
      </c>
      <c r="D27" s="23" t="s">
        <v>76</v>
      </c>
      <c r="E27" s="24" t="s">
        <v>7</v>
      </c>
      <c r="F27" s="30" t="s">
        <v>202</v>
      </c>
      <c r="G27" s="15">
        <v>0.0005898148148148148</v>
      </c>
      <c r="H27" s="14">
        <v>0.0005703703703703704</v>
      </c>
      <c r="I27" s="14">
        <f t="shared" si="0"/>
        <v>0.001160185185185185</v>
      </c>
      <c r="J27" s="12">
        <f t="shared" si="1"/>
        <v>24</v>
      </c>
      <c r="K27" s="19"/>
      <c r="L27" s="12">
        <f t="shared" si="2"/>
        <v>24</v>
      </c>
    </row>
    <row r="28" spans="1:12" ht="19.5" customHeight="1">
      <c r="A28" s="11">
        <v>41</v>
      </c>
      <c r="B28" s="26" t="s">
        <v>84</v>
      </c>
      <c r="C28" s="26" t="s">
        <v>45</v>
      </c>
      <c r="D28" s="23" t="s">
        <v>85</v>
      </c>
      <c r="E28" s="24" t="s">
        <v>7</v>
      </c>
      <c r="F28" s="24" t="s">
        <v>202</v>
      </c>
      <c r="G28" s="15">
        <v>0.0005804398148148148</v>
      </c>
      <c r="H28" s="14">
        <v>0.0005858796296296297</v>
      </c>
      <c r="I28" s="14">
        <f t="shared" si="0"/>
        <v>0.0011663194444444444</v>
      </c>
      <c r="J28" s="12">
        <f t="shared" si="1"/>
        <v>25</v>
      </c>
      <c r="K28" s="19"/>
      <c r="L28" s="12">
        <f t="shared" si="2"/>
        <v>25</v>
      </c>
    </row>
    <row r="29" spans="1:12" ht="19.5" customHeight="1">
      <c r="A29" s="11">
        <v>15</v>
      </c>
      <c r="B29" s="23" t="s">
        <v>42</v>
      </c>
      <c r="C29" s="23" t="s">
        <v>16</v>
      </c>
      <c r="D29" s="23" t="s">
        <v>43</v>
      </c>
      <c r="E29" s="24" t="s">
        <v>7</v>
      </c>
      <c r="F29" s="24" t="s">
        <v>202</v>
      </c>
      <c r="G29" s="15">
        <v>0.0005144675925925926</v>
      </c>
      <c r="H29" s="14">
        <v>0.0006646990740740741</v>
      </c>
      <c r="I29" s="14">
        <f t="shared" si="0"/>
        <v>0.0011791666666666667</v>
      </c>
      <c r="J29" s="12">
        <f t="shared" si="1"/>
        <v>26</v>
      </c>
      <c r="K29" s="19"/>
      <c r="L29" s="12">
        <f t="shared" si="2"/>
        <v>26</v>
      </c>
    </row>
    <row r="30" spans="1:12" ht="19.5" customHeight="1">
      <c r="A30" s="11">
        <v>99</v>
      </c>
      <c r="B30" s="23" t="s">
        <v>147</v>
      </c>
      <c r="C30" s="22" t="s">
        <v>63</v>
      </c>
      <c r="D30" s="27" t="s">
        <v>99</v>
      </c>
      <c r="E30" s="24" t="s">
        <v>7</v>
      </c>
      <c r="F30" s="30" t="s">
        <v>202</v>
      </c>
      <c r="G30" s="15">
        <v>0.0005884259259259259</v>
      </c>
      <c r="H30" s="14">
        <v>0.000617013888888889</v>
      </c>
      <c r="I30" s="14">
        <f t="shared" si="0"/>
        <v>0.001205439814814815</v>
      </c>
      <c r="J30" s="12">
        <f t="shared" si="1"/>
        <v>27</v>
      </c>
      <c r="K30" s="19"/>
      <c r="L30" s="12">
        <f t="shared" si="2"/>
        <v>27</v>
      </c>
    </row>
    <row r="31" spans="1:12" ht="19.5" customHeight="1">
      <c r="A31" s="13">
        <v>32</v>
      </c>
      <c r="B31" s="23" t="s">
        <v>66</v>
      </c>
      <c r="C31" s="23" t="s">
        <v>41</v>
      </c>
      <c r="D31" s="23" t="s">
        <v>8</v>
      </c>
      <c r="E31" s="24" t="s">
        <v>7</v>
      </c>
      <c r="F31" s="30" t="s">
        <v>202</v>
      </c>
      <c r="G31" s="15">
        <v>0.0005049768518518518</v>
      </c>
      <c r="H31" s="14" t="s">
        <v>209</v>
      </c>
      <c r="I31" s="14" t="s">
        <v>209</v>
      </c>
      <c r="J31" s="12">
        <v>28</v>
      </c>
      <c r="K31" s="19"/>
      <c r="L31" s="12" t="e">
        <f t="shared" si="2"/>
        <v>#VALUE!</v>
      </c>
    </row>
    <row r="32" spans="1:12" ht="19.5" customHeight="1">
      <c r="A32" s="11">
        <v>26</v>
      </c>
      <c r="B32" s="23" t="s">
        <v>59</v>
      </c>
      <c r="C32" s="23" t="s">
        <v>17</v>
      </c>
      <c r="D32" s="23" t="s">
        <v>43</v>
      </c>
      <c r="E32" s="24" t="s">
        <v>7</v>
      </c>
      <c r="F32" s="24" t="s">
        <v>202</v>
      </c>
      <c r="G32" s="15">
        <v>0.0005638888888888888</v>
      </c>
      <c r="H32" s="14" t="s">
        <v>209</v>
      </c>
      <c r="I32" s="14" t="s">
        <v>209</v>
      </c>
      <c r="J32" s="12">
        <v>29</v>
      </c>
      <c r="K32" s="19"/>
      <c r="L32" s="12" t="e">
        <f t="shared" si="2"/>
        <v>#VALUE!</v>
      </c>
    </row>
    <row r="33" spans="1:12" ht="19.5" customHeight="1">
      <c r="A33" s="13">
        <v>12</v>
      </c>
      <c r="B33" s="23" t="s">
        <v>37</v>
      </c>
      <c r="C33" s="23" t="s">
        <v>21</v>
      </c>
      <c r="D33" s="23" t="s">
        <v>8</v>
      </c>
      <c r="E33" s="24" t="s">
        <v>7</v>
      </c>
      <c r="F33" s="30" t="s">
        <v>202</v>
      </c>
      <c r="G33" s="15">
        <v>0.0005717592592592593</v>
      </c>
      <c r="H33" s="14" t="s">
        <v>209</v>
      </c>
      <c r="I33" s="14" t="s">
        <v>209</v>
      </c>
      <c r="J33" s="12">
        <v>30</v>
      </c>
      <c r="K33" s="19"/>
      <c r="L33" s="12" t="e">
        <f t="shared" si="2"/>
        <v>#VALUE!</v>
      </c>
    </row>
    <row r="34" spans="1:12" ht="19.5" customHeight="1">
      <c r="A34" s="11">
        <v>135</v>
      </c>
      <c r="B34" s="23" t="s">
        <v>185</v>
      </c>
      <c r="C34" s="23" t="s">
        <v>26</v>
      </c>
      <c r="D34" s="23" t="s">
        <v>8</v>
      </c>
      <c r="E34" s="24" t="s">
        <v>7</v>
      </c>
      <c r="F34" s="30" t="s">
        <v>202</v>
      </c>
      <c r="G34" s="15">
        <v>0.0005939814814814815</v>
      </c>
      <c r="H34" s="14"/>
      <c r="I34" s="14">
        <f aca="true" t="shared" si="3" ref="I34:I71">SUM(G34:H34)</f>
        <v>0.0005939814814814815</v>
      </c>
      <c r="J34" s="12">
        <f aca="true" t="shared" si="4" ref="J34:J71">L34</f>
        <v>31</v>
      </c>
      <c r="K34" s="19"/>
      <c r="L34" s="42">
        <f>RANK(I34,$I$34:$I$82,1)+30</f>
        <v>31</v>
      </c>
    </row>
    <row r="35" spans="1:12" ht="19.5" customHeight="1">
      <c r="A35" s="11">
        <v>114</v>
      </c>
      <c r="B35" s="26" t="s">
        <v>161</v>
      </c>
      <c r="C35" s="26" t="s">
        <v>162</v>
      </c>
      <c r="D35" s="26" t="s">
        <v>117</v>
      </c>
      <c r="E35" s="40" t="s">
        <v>7</v>
      </c>
      <c r="F35" s="24" t="s">
        <v>202</v>
      </c>
      <c r="G35" s="15">
        <v>0.0005946759259259259</v>
      </c>
      <c r="H35" s="14"/>
      <c r="I35" s="14">
        <f t="shared" si="3"/>
        <v>0.0005946759259259259</v>
      </c>
      <c r="J35" s="12">
        <f t="shared" si="4"/>
        <v>32</v>
      </c>
      <c r="K35" s="19"/>
      <c r="L35" s="42">
        <f aca="true" t="shared" si="5" ref="L35:L71">RANK(I35,$I$34:$I$82,1)+30</f>
        <v>32</v>
      </c>
    </row>
    <row r="36" spans="1:12" ht="19.5" customHeight="1">
      <c r="A36" s="11">
        <v>34</v>
      </c>
      <c r="B36" s="26" t="s">
        <v>69</v>
      </c>
      <c r="C36" s="26" t="s">
        <v>21</v>
      </c>
      <c r="D36" s="23" t="s">
        <v>70</v>
      </c>
      <c r="E36" s="24" t="s">
        <v>7</v>
      </c>
      <c r="F36" s="30" t="s">
        <v>202</v>
      </c>
      <c r="G36" s="15">
        <v>0.0005951388888888889</v>
      </c>
      <c r="H36" s="14"/>
      <c r="I36" s="14">
        <f t="shared" si="3"/>
        <v>0.0005951388888888889</v>
      </c>
      <c r="J36" s="12">
        <f t="shared" si="4"/>
        <v>33</v>
      </c>
      <c r="K36" s="19"/>
      <c r="L36" s="42">
        <f t="shared" si="5"/>
        <v>33</v>
      </c>
    </row>
    <row r="37" spans="1:12" ht="19.5" customHeight="1">
      <c r="A37" s="11">
        <v>35</v>
      </c>
      <c r="B37" s="22" t="s">
        <v>71</v>
      </c>
      <c r="C37" s="22" t="s">
        <v>72</v>
      </c>
      <c r="D37" s="22" t="s">
        <v>73</v>
      </c>
      <c r="E37" s="25" t="s">
        <v>7</v>
      </c>
      <c r="F37" s="30" t="s">
        <v>202</v>
      </c>
      <c r="G37" s="15">
        <v>0.0005974537037037037</v>
      </c>
      <c r="H37" s="14"/>
      <c r="I37" s="14">
        <f t="shared" si="3"/>
        <v>0.0005974537037037037</v>
      </c>
      <c r="J37" s="12">
        <f t="shared" si="4"/>
        <v>34</v>
      </c>
      <c r="K37" s="19"/>
      <c r="L37" s="42">
        <f t="shared" si="5"/>
        <v>34</v>
      </c>
    </row>
    <row r="38" spans="1:12" ht="19.5" customHeight="1">
      <c r="A38" s="13">
        <v>112</v>
      </c>
      <c r="B38" s="26" t="s">
        <v>158</v>
      </c>
      <c r="C38" s="26" t="s">
        <v>45</v>
      </c>
      <c r="D38" s="26" t="s">
        <v>117</v>
      </c>
      <c r="E38" s="24" t="s">
        <v>7</v>
      </c>
      <c r="F38" s="24" t="s">
        <v>202</v>
      </c>
      <c r="G38" s="15">
        <v>0.000599537037037037</v>
      </c>
      <c r="H38" s="14"/>
      <c r="I38" s="14">
        <f t="shared" si="3"/>
        <v>0.000599537037037037</v>
      </c>
      <c r="J38" s="12">
        <f t="shared" si="4"/>
        <v>35</v>
      </c>
      <c r="K38" s="19"/>
      <c r="L38" s="42">
        <f t="shared" si="5"/>
        <v>35</v>
      </c>
    </row>
    <row r="39" spans="1:12" ht="19.5" customHeight="1">
      <c r="A39" s="11">
        <v>85</v>
      </c>
      <c r="B39" s="23" t="s">
        <v>136</v>
      </c>
      <c r="C39" s="23" t="s">
        <v>72</v>
      </c>
      <c r="D39" s="23" t="s">
        <v>70</v>
      </c>
      <c r="E39" s="24" t="s">
        <v>7</v>
      </c>
      <c r="F39" s="30" t="s">
        <v>202</v>
      </c>
      <c r="G39" s="15">
        <v>0.0006034722222222221</v>
      </c>
      <c r="H39" s="14"/>
      <c r="I39" s="14">
        <f t="shared" si="3"/>
        <v>0.0006034722222222221</v>
      </c>
      <c r="J39" s="12">
        <f t="shared" si="4"/>
        <v>36</v>
      </c>
      <c r="K39" s="19"/>
      <c r="L39" s="42">
        <f t="shared" si="5"/>
        <v>36</v>
      </c>
    </row>
    <row r="40" spans="1:12" ht="19.5" customHeight="1">
      <c r="A40" s="11">
        <v>136</v>
      </c>
      <c r="B40" s="23" t="s">
        <v>186</v>
      </c>
      <c r="C40" s="23" t="s">
        <v>38</v>
      </c>
      <c r="D40" s="23" t="s">
        <v>8</v>
      </c>
      <c r="E40" s="24" t="s">
        <v>7</v>
      </c>
      <c r="F40" s="30" t="s">
        <v>202</v>
      </c>
      <c r="G40" s="15">
        <v>0.0006049768518518519</v>
      </c>
      <c r="H40" s="14"/>
      <c r="I40" s="14">
        <f t="shared" si="3"/>
        <v>0.0006049768518518519</v>
      </c>
      <c r="J40" s="12">
        <f t="shared" si="4"/>
        <v>37</v>
      </c>
      <c r="K40" s="19"/>
      <c r="L40" s="42">
        <f t="shared" si="5"/>
        <v>37</v>
      </c>
    </row>
    <row r="41" spans="1:12" ht="19.5" customHeight="1">
      <c r="A41" s="11">
        <v>31</v>
      </c>
      <c r="B41" s="22" t="s">
        <v>64</v>
      </c>
      <c r="C41" s="22" t="s">
        <v>65</v>
      </c>
      <c r="D41" s="32" t="s">
        <v>10</v>
      </c>
      <c r="E41" s="30" t="s">
        <v>7</v>
      </c>
      <c r="F41" s="24" t="s">
        <v>202</v>
      </c>
      <c r="G41" s="15">
        <v>0.000606712962962963</v>
      </c>
      <c r="H41" s="14"/>
      <c r="I41" s="14">
        <f t="shared" si="3"/>
        <v>0.000606712962962963</v>
      </c>
      <c r="J41" s="12">
        <f t="shared" si="4"/>
        <v>38</v>
      </c>
      <c r="K41" s="19"/>
      <c r="L41" s="42">
        <f t="shared" si="5"/>
        <v>38</v>
      </c>
    </row>
    <row r="42" spans="1:12" ht="19.5" customHeight="1">
      <c r="A42" s="11">
        <v>130</v>
      </c>
      <c r="B42" s="22" t="s">
        <v>181</v>
      </c>
      <c r="C42" s="22" t="s">
        <v>29</v>
      </c>
      <c r="D42" s="22" t="s">
        <v>73</v>
      </c>
      <c r="E42" s="25" t="s">
        <v>7</v>
      </c>
      <c r="F42" s="30" t="s">
        <v>202</v>
      </c>
      <c r="G42" s="15">
        <v>0.0006077546296296296</v>
      </c>
      <c r="H42" s="14"/>
      <c r="I42" s="14">
        <f t="shared" si="3"/>
        <v>0.0006077546296296296</v>
      </c>
      <c r="J42" s="12">
        <f t="shared" si="4"/>
        <v>39</v>
      </c>
      <c r="K42" s="19"/>
      <c r="L42" s="42">
        <f t="shared" si="5"/>
        <v>39</v>
      </c>
    </row>
    <row r="43" spans="1:12" ht="19.5" customHeight="1">
      <c r="A43" s="13">
        <v>97</v>
      </c>
      <c r="B43" s="23" t="s">
        <v>143</v>
      </c>
      <c r="C43" s="23" t="s">
        <v>144</v>
      </c>
      <c r="D43" s="23" t="s">
        <v>70</v>
      </c>
      <c r="E43" s="24" t="s">
        <v>7</v>
      </c>
      <c r="F43" s="30" t="s">
        <v>202</v>
      </c>
      <c r="G43" s="15">
        <v>0.0006091435185185185</v>
      </c>
      <c r="H43" s="14"/>
      <c r="I43" s="14">
        <f t="shared" si="3"/>
        <v>0.0006091435185185185</v>
      </c>
      <c r="J43" s="12">
        <f t="shared" si="4"/>
        <v>40</v>
      </c>
      <c r="K43" s="19"/>
      <c r="L43" s="42">
        <f t="shared" si="5"/>
        <v>40</v>
      </c>
    </row>
    <row r="44" spans="1:12" ht="19.5" customHeight="1">
      <c r="A44" s="11">
        <v>20</v>
      </c>
      <c r="B44" s="23" t="s">
        <v>53</v>
      </c>
      <c r="C44" s="23" t="s">
        <v>29</v>
      </c>
      <c r="D44" s="23" t="s">
        <v>30</v>
      </c>
      <c r="E44" s="24" t="s">
        <v>7</v>
      </c>
      <c r="F44" s="24" t="s">
        <v>202</v>
      </c>
      <c r="G44" s="15">
        <v>0.0006122685185185185</v>
      </c>
      <c r="H44" s="14"/>
      <c r="I44" s="14">
        <f t="shared" si="3"/>
        <v>0.0006122685185185185</v>
      </c>
      <c r="J44" s="12">
        <f t="shared" si="4"/>
        <v>41</v>
      </c>
      <c r="K44" s="19"/>
      <c r="L44" s="42">
        <f t="shared" si="5"/>
        <v>41</v>
      </c>
    </row>
    <row r="45" spans="1:12" ht="19.5" customHeight="1">
      <c r="A45" s="11">
        <v>55</v>
      </c>
      <c r="B45" s="22" t="s">
        <v>102</v>
      </c>
      <c r="C45" s="22" t="s">
        <v>103</v>
      </c>
      <c r="D45" s="22" t="s">
        <v>73</v>
      </c>
      <c r="E45" s="25" t="s">
        <v>7</v>
      </c>
      <c r="F45" s="30" t="s">
        <v>202</v>
      </c>
      <c r="G45" s="15">
        <v>0.0006130787037037037</v>
      </c>
      <c r="H45" s="14"/>
      <c r="I45" s="14">
        <f t="shared" si="3"/>
        <v>0.0006130787037037037</v>
      </c>
      <c r="J45" s="12">
        <f t="shared" si="4"/>
        <v>42</v>
      </c>
      <c r="K45" s="19"/>
      <c r="L45" s="42">
        <f t="shared" si="5"/>
        <v>42</v>
      </c>
    </row>
    <row r="46" spans="1:12" ht="19.5" customHeight="1">
      <c r="A46" s="11">
        <v>53</v>
      </c>
      <c r="B46" s="23" t="s">
        <v>100</v>
      </c>
      <c r="C46" s="22" t="s">
        <v>17</v>
      </c>
      <c r="D46" s="27" t="s">
        <v>99</v>
      </c>
      <c r="E46" s="24" t="s">
        <v>7</v>
      </c>
      <c r="F46" s="30" t="s">
        <v>202</v>
      </c>
      <c r="G46" s="15">
        <v>0.0006168981481481481</v>
      </c>
      <c r="H46" s="14"/>
      <c r="I46" s="14">
        <f t="shared" si="3"/>
        <v>0.0006168981481481481</v>
      </c>
      <c r="J46" s="12">
        <f t="shared" si="4"/>
        <v>43</v>
      </c>
      <c r="K46" s="19"/>
      <c r="L46" s="42">
        <f t="shared" si="5"/>
        <v>43</v>
      </c>
    </row>
    <row r="47" spans="1:12" ht="19.5" customHeight="1">
      <c r="A47" s="11">
        <v>147</v>
      </c>
      <c r="B47" s="29" t="s">
        <v>206</v>
      </c>
      <c r="C47" s="22" t="s">
        <v>41</v>
      </c>
      <c r="D47" s="22" t="s">
        <v>207</v>
      </c>
      <c r="E47" s="24" t="s">
        <v>7</v>
      </c>
      <c r="F47" s="30" t="s">
        <v>202</v>
      </c>
      <c r="G47" s="15">
        <v>0.0006202546296296297</v>
      </c>
      <c r="H47" s="14"/>
      <c r="I47" s="14">
        <f t="shared" si="3"/>
        <v>0.0006202546296296297</v>
      </c>
      <c r="J47" s="12">
        <f t="shared" si="4"/>
        <v>44</v>
      </c>
      <c r="K47" s="19"/>
      <c r="L47" s="42">
        <f t="shared" si="5"/>
        <v>44</v>
      </c>
    </row>
    <row r="48" spans="1:12" ht="19.5" customHeight="1">
      <c r="A48" s="11">
        <v>69</v>
      </c>
      <c r="B48" s="26" t="s">
        <v>116</v>
      </c>
      <c r="C48" s="26" t="s">
        <v>26</v>
      </c>
      <c r="D48" s="26" t="s">
        <v>117</v>
      </c>
      <c r="E48" s="24" t="s">
        <v>7</v>
      </c>
      <c r="F48" s="31" t="s">
        <v>202</v>
      </c>
      <c r="G48" s="15">
        <v>0.0006211805555555556</v>
      </c>
      <c r="H48" s="14"/>
      <c r="I48" s="14">
        <f t="shared" si="3"/>
        <v>0.0006211805555555556</v>
      </c>
      <c r="J48" s="12">
        <f t="shared" si="4"/>
        <v>45</v>
      </c>
      <c r="K48" s="19"/>
      <c r="L48" s="42">
        <f t="shared" si="5"/>
        <v>45</v>
      </c>
    </row>
    <row r="49" spans="1:12" ht="19.5" customHeight="1">
      <c r="A49" s="11">
        <v>150</v>
      </c>
      <c r="B49" s="29" t="s">
        <v>26</v>
      </c>
      <c r="C49" s="27" t="s">
        <v>16</v>
      </c>
      <c r="D49" s="36" t="s">
        <v>39</v>
      </c>
      <c r="E49" s="24" t="s">
        <v>7</v>
      </c>
      <c r="F49" s="30" t="s">
        <v>202</v>
      </c>
      <c r="G49" s="15">
        <v>0.0006212962962962962</v>
      </c>
      <c r="H49" s="14"/>
      <c r="I49" s="14">
        <f t="shared" si="3"/>
        <v>0.0006212962962962962</v>
      </c>
      <c r="J49" s="12">
        <f t="shared" si="4"/>
        <v>46</v>
      </c>
      <c r="K49" s="19"/>
      <c r="L49" s="42">
        <f t="shared" si="5"/>
        <v>46</v>
      </c>
    </row>
    <row r="50" spans="1:12" ht="19.5" customHeight="1">
      <c r="A50" s="11">
        <v>23</v>
      </c>
      <c r="B50" s="27" t="s">
        <v>55</v>
      </c>
      <c r="C50" s="27" t="s">
        <v>56</v>
      </c>
      <c r="D50" s="35" t="s">
        <v>43</v>
      </c>
      <c r="E50" s="30" t="s">
        <v>7</v>
      </c>
      <c r="F50" s="28" t="s">
        <v>202</v>
      </c>
      <c r="G50" s="15">
        <v>0.0006241898148148148</v>
      </c>
      <c r="H50" s="14"/>
      <c r="I50" s="14">
        <f t="shared" si="3"/>
        <v>0.0006241898148148148</v>
      </c>
      <c r="J50" s="12">
        <f t="shared" si="4"/>
        <v>47</v>
      </c>
      <c r="K50" s="19"/>
      <c r="L50" s="42">
        <f t="shared" si="5"/>
        <v>47</v>
      </c>
    </row>
    <row r="51" spans="1:12" ht="19.5" customHeight="1">
      <c r="A51" s="11">
        <v>93</v>
      </c>
      <c r="B51" s="23" t="s">
        <v>141</v>
      </c>
      <c r="C51" s="23" t="s">
        <v>16</v>
      </c>
      <c r="D51" s="23"/>
      <c r="E51" s="24" t="s">
        <v>7</v>
      </c>
      <c r="F51" s="30" t="s">
        <v>202</v>
      </c>
      <c r="G51" s="15">
        <v>0.0006246527777777777</v>
      </c>
      <c r="H51" s="14"/>
      <c r="I51" s="14">
        <f t="shared" si="3"/>
        <v>0.0006246527777777777</v>
      </c>
      <c r="J51" s="12">
        <f t="shared" si="4"/>
        <v>48</v>
      </c>
      <c r="K51" s="19"/>
      <c r="L51" s="42">
        <f t="shared" si="5"/>
        <v>48</v>
      </c>
    </row>
    <row r="52" spans="1:12" ht="19.5" customHeight="1">
      <c r="A52" s="11">
        <v>155</v>
      </c>
      <c r="B52" s="50" t="s">
        <v>23</v>
      </c>
      <c r="C52" s="23" t="s">
        <v>24</v>
      </c>
      <c r="D52" s="23" t="s">
        <v>22</v>
      </c>
      <c r="E52" s="24" t="s">
        <v>7</v>
      </c>
      <c r="F52" s="24" t="s">
        <v>202</v>
      </c>
      <c r="G52" s="15">
        <v>0.0006253472222222222</v>
      </c>
      <c r="H52" s="14"/>
      <c r="I52" s="14">
        <f t="shared" si="3"/>
        <v>0.0006253472222222222</v>
      </c>
      <c r="J52" s="12">
        <f t="shared" si="4"/>
        <v>49</v>
      </c>
      <c r="K52" s="19"/>
      <c r="L52" s="51">
        <f t="shared" si="5"/>
        <v>49</v>
      </c>
    </row>
    <row r="53" spans="1:12" ht="19.5" customHeight="1">
      <c r="A53" s="13">
        <v>117</v>
      </c>
      <c r="B53" s="23" t="s">
        <v>165</v>
      </c>
      <c r="C53" s="23" t="s">
        <v>166</v>
      </c>
      <c r="D53" s="23" t="s">
        <v>27</v>
      </c>
      <c r="E53" s="24" t="s">
        <v>7</v>
      </c>
      <c r="F53" s="24" t="s">
        <v>202</v>
      </c>
      <c r="G53" s="15">
        <v>0.0006255787037037036</v>
      </c>
      <c r="H53" s="14"/>
      <c r="I53" s="14">
        <f t="shared" si="3"/>
        <v>0.0006255787037037036</v>
      </c>
      <c r="J53" s="12">
        <f t="shared" si="4"/>
        <v>50</v>
      </c>
      <c r="K53" s="19"/>
      <c r="L53" s="42">
        <f t="shared" si="5"/>
        <v>50</v>
      </c>
    </row>
    <row r="54" spans="1:12" ht="19.5" customHeight="1">
      <c r="A54" s="11">
        <v>79</v>
      </c>
      <c r="B54" s="27" t="s">
        <v>128</v>
      </c>
      <c r="C54" s="22" t="s">
        <v>129</v>
      </c>
      <c r="D54" s="27" t="s">
        <v>130</v>
      </c>
      <c r="E54" s="24" t="s">
        <v>7</v>
      </c>
      <c r="F54" s="28" t="s">
        <v>202</v>
      </c>
      <c r="G54" s="15">
        <v>0.0006325231481481481</v>
      </c>
      <c r="H54" s="14"/>
      <c r="I54" s="14">
        <f t="shared" si="3"/>
        <v>0.0006325231481481481</v>
      </c>
      <c r="J54" s="12">
        <f t="shared" si="4"/>
        <v>51</v>
      </c>
      <c r="K54" s="19"/>
      <c r="L54" s="42">
        <f t="shared" si="5"/>
        <v>51</v>
      </c>
    </row>
    <row r="55" spans="1:12" ht="19.5" customHeight="1">
      <c r="A55" s="11">
        <v>144</v>
      </c>
      <c r="B55" s="23" t="s">
        <v>199</v>
      </c>
      <c r="C55" s="23" t="s">
        <v>112</v>
      </c>
      <c r="D55" s="23" t="s">
        <v>196</v>
      </c>
      <c r="E55" s="24" t="s">
        <v>7</v>
      </c>
      <c r="F55" s="30" t="s">
        <v>202</v>
      </c>
      <c r="G55" s="15">
        <v>0.0006339120370370371</v>
      </c>
      <c r="H55" s="14"/>
      <c r="I55" s="14">
        <f t="shared" si="3"/>
        <v>0.0006339120370370371</v>
      </c>
      <c r="J55" s="12">
        <f t="shared" si="4"/>
        <v>52</v>
      </c>
      <c r="K55" s="19"/>
      <c r="L55" s="42">
        <f t="shared" si="5"/>
        <v>52</v>
      </c>
    </row>
    <row r="56" spans="1:12" ht="19.5" customHeight="1">
      <c r="A56" s="11">
        <v>138</v>
      </c>
      <c r="B56" s="22" t="s">
        <v>188</v>
      </c>
      <c r="C56" s="22" t="s">
        <v>189</v>
      </c>
      <c r="D56" s="32" t="s">
        <v>10</v>
      </c>
      <c r="E56" s="30" t="s">
        <v>7</v>
      </c>
      <c r="F56" s="24" t="s">
        <v>202</v>
      </c>
      <c r="G56" s="15">
        <v>0.0006368055555555556</v>
      </c>
      <c r="H56" s="14"/>
      <c r="I56" s="14">
        <f t="shared" si="3"/>
        <v>0.0006368055555555556</v>
      </c>
      <c r="J56" s="12">
        <f t="shared" si="4"/>
        <v>53</v>
      </c>
      <c r="K56" s="19"/>
      <c r="L56" s="42">
        <f t="shared" si="5"/>
        <v>53</v>
      </c>
    </row>
    <row r="57" spans="1:12" ht="19.5" customHeight="1">
      <c r="A57" s="11">
        <v>154</v>
      </c>
      <c r="B57" s="50" t="s">
        <v>20</v>
      </c>
      <c r="C57" s="23" t="s">
        <v>21</v>
      </c>
      <c r="D57" s="23" t="s">
        <v>22</v>
      </c>
      <c r="E57" s="24" t="s">
        <v>7</v>
      </c>
      <c r="F57" s="24" t="s">
        <v>202</v>
      </c>
      <c r="G57" s="15">
        <v>0.0006384259259259259</v>
      </c>
      <c r="H57" s="14"/>
      <c r="I57" s="14">
        <f t="shared" si="3"/>
        <v>0.0006384259259259259</v>
      </c>
      <c r="J57" s="12">
        <f t="shared" si="4"/>
        <v>54</v>
      </c>
      <c r="K57" s="19"/>
      <c r="L57" s="51">
        <f t="shared" si="5"/>
        <v>54</v>
      </c>
    </row>
    <row r="58" spans="1:12" ht="19.5" customHeight="1">
      <c r="A58" s="13">
        <v>17</v>
      </c>
      <c r="B58" s="27" t="s">
        <v>47</v>
      </c>
      <c r="C58" s="27" t="s">
        <v>45</v>
      </c>
      <c r="D58" s="32" t="s">
        <v>10</v>
      </c>
      <c r="E58" s="30" t="s">
        <v>7</v>
      </c>
      <c r="F58" s="24" t="s">
        <v>202</v>
      </c>
      <c r="G58" s="15">
        <v>0.0006435185185185185</v>
      </c>
      <c r="H58" s="14"/>
      <c r="I58" s="14">
        <f t="shared" si="3"/>
        <v>0.0006435185185185185</v>
      </c>
      <c r="J58" s="12">
        <f t="shared" si="4"/>
        <v>55</v>
      </c>
      <c r="K58" s="19"/>
      <c r="L58" s="42">
        <f t="shared" si="5"/>
        <v>55</v>
      </c>
    </row>
    <row r="59" spans="1:12" ht="19.5" customHeight="1">
      <c r="A59" s="11">
        <v>89</v>
      </c>
      <c r="B59" s="23" t="s">
        <v>139</v>
      </c>
      <c r="C59" s="22" t="s">
        <v>41</v>
      </c>
      <c r="D59" s="27" t="s">
        <v>99</v>
      </c>
      <c r="E59" s="24" t="s">
        <v>7</v>
      </c>
      <c r="F59" s="30" t="s">
        <v>202</v>
      </c>
      <c r="G59" s="15">
        <v>0.0006493055555555556</v>
      </c>
      <c r="H59" s="14"/>
      <c r="I59" s="14">
        <f t="shared" si="3"/>
        <v>0.0006493055555555556</v>
      </c>
      <c r="J59" s="12">
        <f t="shared" si="4"/>
        <v>56</v>
      </c>
      <c r="K59" s="19"/>
      <c r="L59" s="42">
        <f t="shared" si="5"/>
        <v>56</v>
      </c>
    </row>
    <row r="60" spans="1:12" ht="19.5" customHeight="1">
      <c r="A60" s="11">
        <v>91</v>
      </c>
      <c r="B60" s="23" t="s">
        <v>140</v>
      </c>
      <c r="C60" s="23" t="s">
        <v>107</v>
      </c>
      <c r="D60" s="23" t="s">
        <v>70</v>
      </c>
      <c r="E60" s="24" t="s">
        <v>7</v>
      </c>
      <c r="F60" s="30" t="s">
        <v>202</v>
      </c>
      <c r="G60" s="15">
        <v>0.0006501157407407407</v>
      </c>
      <c r="H60" s="14"/>
      <c r="I60" s="14">
        <f t="shared" si="3"/>
        <v>0.0006501157407407407</v>
      </c>
      <c r="J60" s="12">
        <f t="shared" si="4"/>
        <v>57</v>
      </c>
      <c r="K60" s="19"/>
      <c r="L60" s="42">
        <f t="shared" si="5"/>
        <v>57</v>
      </c>
    </row>
    <row r="61" spans="1:12" ht="19.5" customHeight="1">
      <c r="A61" s="11">
        <v>120</v>
      </c>
      <c r="B61" s="23" t="s">
        <v>171</v>
      </c>
      <c r="C61" s="23" t="s">
        <v>172</v>
      </c>
      <c r="D61" s="23" t="s">
        <v>8</v>
      </c>
      <c r="E61" s="24" t="s">
        <v>7</v>
      </c>
      <c r="F61" s="30" t="s">
        <v>202</v>
      </c>
      <c r="G61" s="15">
        <v>0.0006593749999999999</v>
      </c>
      <c r="H61" s="14"/>
      <c r="I61" s="14">
        <f t="shared" si="3"/>
        <v>0.0006593749999999999</v>
      </c>
      <c r="J61" s="12">
        <f t="shared" si="4"/>
        <v>58</v>
      </c>
      <c r="K61" s="19"/>
      <c r="L61" s="42">
        <f t="shared" si="5"/>
        <v>58</v>
      </c>
    </row>
    <row r="62" spans="1:12" ht="19.5" customHeight="1">
      <c r="A62" s="11">
        <v>119</v>
      </c>
      <c r="B62" s="23" t="s">
        <v>169</v>
      </c>
      <c r="C62" s="23" t="s">
        <v>170</v>
      </c>
      <c r="D62" s="23" t="s">
        <v>8</v>
      </c>
      <c r="E62" s="24" t="s">
        <v>7</v>
      </c>
      <c r="F62" s="30" t="s">
        <v>202</v>
      </c>
      <c r="G62" s="15">
        <v>0.0006599537037037037</v>
      </c>
      <c r="H62" s="14"/>
      <c r="I62" s="14">
        <f t="shared" si="3"/>
        <v>0.0006599537037037037</v>
      </c>
      <c r="J62" s="12">
        <f t="shared" si="4"/>
        <v>59</v>
      </c>
      <c r="K62" s="19"/>
      <c r="L62" s="42">
        <f t="shared" si="5"/>
        <v>59</v>
      </c>
    </row>
    <row r="63" spans="1:12" ht="19.5" customHeight="1">
      <c r="A63" s="11">
        <v>115</v>
      </c>
      <c r="B63" s="23" t="s">
        <v>163</v>
      </c>
      <c r="C63" s="23" t="s">
        <v>164</v>
      </c>
      <c r="D63" s="32" t="s">
        <v>10</v>
      </c>
      <c r="E63" s="30" t="s">
        <v>7</v>
      </c>
      <c r="F63" s="24" t="s">
        <v>202</v>
      </c>
      <c r="G63" s="15">
        <v>0.0006615740740740741</v>
      </c>
      <c r="H63" s="14"/>
      <c r="I63" s="14">
        <f t="shared" si="3"/>
        <v>0.0006615740740740741</v>
      </c>
      <c r="J63" s="12">
        <f t="shared" si="4"/>
        <v>60</v>
      </c>
      <c r="K63" s="19"/>
      <c r="L63" s="42">
        <f t="shared" si="5"/>
        <v>60</v>
      </c>
    </row>
    <row r="64" spans="1:12" ht="19.5" customHeight="1">
      <c r="A64" s="13">
        <v>142</v>
      </c>
      <c r="B64" s="23" t="s">
        <v>197</v>
      </c>
      <c r="C64" s="23" t="s">
        <v>110</v>
      </c>
      <c r="D64" s="23" t="s">
        <v>196</v>
      </c>
      <c r="E64" s="24" t="s">
        <v>7</v>
      </c>
      <c r="F64" s="30" t="s">
        <v>202</v>
      </c>
      <c r="G64" s="15">
        <v>0.0006743055555555556</v>
      </c>
      <c r="H64" s="14"/>
      <c r="I64" s="14">
        <f t="shared" si="3"/>
        <v>0.0006743055555555556</v>
      </c>
      <c r="J64" s="12">
        <f t="shared" si="4"/>
        <v>61</v>
      </c>
      <c r="K64" s="19"/>
      <c r="L64" s="42">
        <f t="shared" si="5"/>
        <v>61</v>
      </c>
    </row>
    <row r="65" spans="1:12" ht="19.5" customHeight="1">
      <c r="A65" s="11">
        <v>78</v>
      </c>
      <c r="B65" s="23" t="s">
        <v>127</v>
      </c>
      <c r="C65" s="23" t="s">
        <v>16</v>
      </c>
      <c r="D65" s="23" t="s">
        <v>61</v>
      </c>
      <c r="E65" s="24" t="s">
        <v>7</v>
      </c>
      <c r="F65" s="24" t="s">
        <v>202</v>
      </c>
      <c r="G65" s="15">
        <v>0.0006752314814814815</v>
      </c>
      <c r="H65" s="14"/>
      <c r="I65" s="14">
        <f t="shared" si="3"/>
        <v>0.0006752314814814815</v>
      </c>
      <c r="J65" s="12">
        <f t="shared" si="4"/>
        <v>62</v>
      </c>
      <c r="K65" s="19"/>
      <c r="L65" s="42">
        <f t="shared" si="5"/>
        <v>62</v>
      </c>
    </row>
    <row r="66" spans="1:12" ht="19.5" customHeight="1">
      <c r="A66" s="13">
        <v>7</v>
      </c>
      <c r="B66" s="23" t="s">
        <v>25</v>
      </c>
      <c r="C66" s="23" t="s">
        <v>26</v>
      </c>
      <c r="D66" s="23" t="s">
        <v>27</v>
      </c>
      <c r="E66" s="24" t="s">
        <v>7</v>
      </c>
      <c r="F66" s="24" t="s">
        <v>202</v>
      </c>
      <c r="G66" s="15">
        <v>0.0006862268518518518</v>
      </c>
      <c r="H66" s="14"/>
      <c r="I66" s="14">
        <f t="shared" si="3"/>
        <v>0.0006862268518518518</v>
      </c>
      <c r="J66" s="12">
        <f t="shared" si="4"/>
        <v>63</v>
      </c>
      <c r="K66" s="19"/>
      <c r="L66" s="42">
        <f t="shared" si="5"/>
        <v>63</v>
      </c>
    </row>
    <row r="67" spans="1:12" ht="19.5" customHeight="1">
      <c r="A67" s="11">
        <v>9</v>
      </c>
      <c r="B67" s="23" t="s">
        <v>31</v>
      </c>
      <c r="C67" s="23" t="s">
        <v>32</v>
      </c>
      <c r="D67" s="23" t="s">
        <v>27</v>
      </c>
      <c r="E67" s="24" t="s">
        <v>7</v>
      </c>
      <c r="F67" s="24" t="s">
        <v>202</v>
      </c>
      <c r="G67" s="15">
        <v>0.0006962962962962963</v>
      </c>
      <c r="H67" s="14"/>
      <c r="I67" s="14">
        <f t="shared" si="3"/>
        <v>0.0006962962962962963</v>
      </c>
      <c r="J67" s="12">
        <f t="shared" si="4"/>
        <v>64</v>
      </c>
      <c r="K67" s="19"/>
      <c r="L67" s="42">
        <f t="shared" si="5"/>
        <v>64</v>
      </c>
    </row>
    <row r="68" spans="1:12" ht="19.5" customHeight="1">
      <c r="A68" s="11">
        <v>81</v>
      </c>
      <c r="B68" s="23" t="s">
        <v>132</v>
      </c>
      <c r="C68" s="23" t="s">
        <v>133</v>
      </c>
      <c r="D68" s="23" t="s">
        <v>39</v>
      </c>
      <c r="E68" s="24" t="s">
        <v>7</v>
      </c>
      <c r="F68" s="30" t="s">
        <v>202</v>
      </c>
      <c r="G68" s="15">
        <v>0.0007034722222222221</v>
      </c>
      <c r="H68" s="14"/>
      <c r="I68" s="14">
        <f t="shared" si="3"/>
        <v>0.0007034722222222221</v>
      </c>
      <c r="J68" s="12">
        <f t="shared" si="4"/>
        <v>65</v>
      </c>
      <c r="K68" s="19"/>
      <c r="L68" s="42">
        <f t="shared" si="5"/>
        <v>65</v>
      </c>
    </row>
    <row r="69" spans="1:12" ht="19.5" customHeight="1">
      <c r="A69" s="11">
        <v>25</v>
      </c>
      <c r="B69" s="23" t="s">
        <v>58</v>
      </c>
      <c r="C69" s="23" t="s">
        <v>16</v>
      </c>
      <c r="D69" s="32" t="s">
        <v>46</v>
      </c>
      <c r="E69" s="24" t="s">
        <v>7</v>
      </c>
      <c r="F69" s="24" t="s">
        <v>202</v>
      </c>
      <c r="G69" s="15">
        <v>0.0007243055555555554</v>
      </c>
      <c r="H69" s="14"/>
      <c r="I69" s="14">
        <f t="shared" si="3"/>
        <v>0.0007243055555555554</v>
      </c>
      <c r="J69" s="12">
        <f t="shared" si="4"/>
        <v>66</v>
      </c>
      <c r="K69" s="19"/>
      <c r="L69" s="42">
        <f t="shared" si="5"/>
        <v>66</v>
      </c>
    </row>
    <row r="70" spans="1:12" ht="19.5" customHeight="1">
      <c r="A70" s="11">
        <v>145</v>
      </c>
      <c r="B70" s="22" t="s">
        <v>204</v>
      </c>
      <c r="C70" s="23" t="s">
        <v>54</v>
      </c>
      <c r="D70" s="23" t="s">
        <v>205</v>
      </c>
      <c r="E70" s="24" t="s">
        <v>7</v>
      </c>
      <c r="F70" s="30" t="s">
        <v>202</v>
      </c>
      <c r="G70" s="15">
        <v>0.0009164351851851851</v>
      </c>
      <c r="H70" s="14"/>
      <c r="I70" s="14">
        <f t="shared" si="3"/>
        <v>0.0009164351851851851</v>
      </c>
      <c r="J70" s="12">
        <f t="shared" si="4"/>
        <v>67</v>
      </c>
      <c r="K70" s="19"/>
      <c r="L70" s="42">
        <f t="shared" si="5"/>
        <v>67</v>
      </c>
    </row>
    <row r="71" spans="1:12" ht="19.5" customHeight="1">
      <c r="A71" s="11">
        <v>103</v>
      </c>
      <c r="B71" s="23" t="s">
        <v>151</v>
      </c>
      <c r="C71" s="23" t="s">
        <v>65</v>
      </c>
      <c r="D71" s="23" t="s">
        <v>78</v>
      </c>
      <c r="E71" s="24" t="s">
        <v>7</v>
      </c>
      <c r="F71" s="28" t="s">
        <v>202</v>
      </c>
      <c r="G71" s="15">
        <v>0.0009453703703703703</v>
      </c>
      <c r="H71" s="14"/>
      <c r="I71" s="14">
        <f t="shared" si="3"/>
        <v>0.0009453703703703703</v>
      </c>
      <c r="J71" s="12">
        <f t="shared" si="4"/>
        <v>68</v>
      </c>
      <c r="K71" s="19"/>
      <c r="L71" s="42">
        <f t="shared" si="5"/>
        <v>68</v>
      </c>
    </row>
    <row r="72" spans="1:12" ht="19.5" customHeight="1">
      <c r="A72" s="11">
        <v>30</v>
      </c>
      <c r="B72" s="23" t="s">
        <v>62</v>
      </c>
      <c r="C72" s="23" t="s">
        <v>63</v>
      </c>
      <c r="D72" s="23" t="s">
        <v>30</v>
      </c>
      <c r="E72" s="24" t="s">
        <v>7</v>
      </c>
      <c r="F72" s="30" t="s">
        <v>202</v>
      </c>
      <c r="G72" s="15" t="s">
        <v>209</v>
      </c>
      <c r="H72" s="14"/>
      <c r="I72" s="14"/>
      <c r="J72" s="12" t="s">
        <v>209</v>
      </c>
      <c r="K72" s="19"/>
      <c r="L72" s="12" t="e">
        <f aca="true" t="shared" si="6" ref="L72:L82">RANK(I72,$I$4:$I$82,1)</f>
        <v>#N/A</v>
      </c>
    </row>
    <row r="73" spans="1:12" ht="19.5" customHeight="1">
      <c r="A73" s="11">
        <v>39</v>
      </c>
      <c r="B73" s="23" t="s">
        <v>82</v>
      </c>
      <c r="C73" s="23" t="s">
        <v>45</v>
      </c>
      <c r="D73" s="23" t="s">
        <v>83</v>
      </c>
      <c r="E73" s="24" t="s">
        <v>7</v>
      </c>
      <c r="F73" s="24" t="s">
        <v>202</v>
      </c>
      <c r="G73" s="15" t="s">
        <v>209</v>
      </c>
      <c r="H73" s="14"/>
      <c r="I73" s="14"/>
      <c r="J73" s="12" t="s">
        <v>209</v>
      </c>
      <c r="K73" s="19"/>
      <c r="L73" s="12" t="e">
        <f t="shared" si="6"/>
        <v>#N/A</v>
      </c>
    </row>
    <row r="74" spans="1:12" ht="19.5" customHeight="1">
      <c r="A74" s="11">
        <v>44</v>
      </c>
      <c r="B74" s="23" t="s">
        <v>88</v>
      </c>
      <c r="C74" s="23" t="s">
        <v>89</v>
      </c>
      <c r="D74" s="23" t="s">
        <v>43</v>
      </c>
      <c r="E74" s="24" t="s">
        <v>7</v>
      </c>
      <c r="F74" s="24" t="s">
        <v>202</v>
      </c>
      <c r="G74" s="15" t="s">
        <v>209</v>
      </c>
      <c r="H74" s="14"/>
      <c r="I74" s="14"/>
      <c r="J74" s="12" t="s">
        <v>209</v>
      </c>
      <c r="K74" s="19"/>
      <c r="L74" s="12" t="e">
        <f t="shared" si="6"/>
        <v>#N/A</v>
      </c>
    </row>
    <row r="75" spans="1:12" ht="19.5" customHeight="1">
      <c r="A75" s="11">
        <v>48</v>
      </c>
      <c r="B75" s="32" t="s">
        <v>91</v>
      </c>
      <c r="C75" s="32" t="s">
        <v>92</v>
      </c>
      <c r="D75" s="32" t="s">
        <v>93</v>
      </c>
      <c r="E75" s="24" t="s">
        <v>7</v>
      </c>
      <c r="F75" s="30" t="s">
        <v>202</v>
      </c>
      <c r="G75" s="15" t="s">
        <v>209</v>
      </c>
      <c r="H75" s="14"/>
      <c r="I75" s="14"/>
      <c r="J75" s="12" t="s">
        <v>209</v>
      </c>
      <c r="K75" s="19"/>
      <c r="L75" s="12" t="e">
        <f t="shared" si="6"/>
        <v>#N/A</v>
      </c>
    </row>
    <row r="76" spans="1:12" ht="19.5" customHeight="1">
      <c r="A76" s="11">
        <v>64</v>
      </c>
      <c r="B76" s="23" t="s">
        <v>109</v>
      </c>
      <c r="C76" s="23" t="s">
        <v>110</v>
      </c>
      <c r="D76" s="23" t="s">
        <v>27</v>
      </c>
      <c r="E76" s="24" t="s">
        <v>7</v>
      </c>
      <c r="F76" s="24" t="s">
        <v>202</v>
      </c>
      <c r="G76" s="15" t="s">
        <v>209</v>
      </c>
      <c r="H76" s="14"/>
      <c r="I76" s="14"/>
      <c r="J76" s="12" t="s">
        <v>209</v>
      </c>
      <c r="K76" s="19"/>
      <c r="L76" s="12" t="e">
        <f t="shared" si="6"/>
        <v>#N/A</v>
      </c>
    </row>
    <row r="77" spans="1:12" ht="19.5" customHeight="1">
      <c r="A77" s="11">
        <v>80</v>
      </c>
      <c r="B77" s="23" t="s">
        <v>131</v>
      </c>
      <c r="C77" s="23" t="s">
        <v>21</v>
      </c>
      <c r="D77" s="23" t="s">
        <v>8</v>
      </c>
      <c r="E77" s="24" t="s">
        <v>7</v>
      </c>
      <c r="F77" s="30" t="s">
        <v>202</v>
      </c>
      <c r="G77" s="15" t="s">
        <v>209</v>
      </c>
      <c r="H77" s="14"/>
      <c r="I77" s="14"/>
      <c r="J77" s="12" t="s">
        <v>209</v>
      </c>
      <c r="K77" s="19"/>
      <c r="L77" s="12" t="e">
        <f t="shared" si="6"/>
        <v>#N/A</v>
      </c>
    </row>
    <row r="78" spans="1:12" ht="19.5" customHeight="1">
      <c r="A78" s="11">
        <v>86</v>
      </c>
      <c r="B78" s="23" t="s">
        <v>137</v>
      </c>
      <c r="C78" s="36" t="s">
        <v>41</v>
      </c>
      <c r="D78" s="27" t="s">
        <v>99</v>
      </c>
      <c r="E78" s="24" t="s">
        <v>7</v>
      </c>
      <c r="F78" s="30" t="s">
        <v>202</v>
      </c>
      <c r="G78" s="15" t="s">
        <v>209</v>
      </c>
      <c r="H78" s="14"/>
      <c r="I78" s="14"/>
      <c r="J78" s="12" t="s">
        <v>209</v>
      </c>
      <c r="K78" s="19"/>
      <c r="L78" s="12" t="e">
        <f t="shared" si="6"/>
        <v>#N/A</v>
      </c>
    </row>
    <row r="79" spans="1:12" ht="19.5" customHeight="1">
      <c r="A79" s="11">
        <v>124</v>
      </c>
      <c r="B79" s="22" t="s">
        <v>174</v>
      </c>
      <c r="C79" s="22" t="s">
        <v>164</v>
      </c>
      <c r="D79" s="22" t="s">
        <v>73</v>
      </c>
      <c r="E79" s="25" t="s">
        <v>7</v>
      </c>
      <c r="F79" s="30" t="s">
        <v>202</v>
      </c>
      <c r="G79" s="16" t="s">
        <v>209</v>
      </c>
      <c r="H79" s="17"/>
      <c r="I79" s="14"/>
      <c r="J79" s="12" t="s">
        <v>209</v>
      </c>
      <c r="K79" s="19"/>
      <c r="L79" s="12" t="e">
        <f t="shared" si="6"/>
        <v>#N/A</v>
      </c>
    </row>
    <row r="80" spans="1:12" ht="19.5" customHeight="1">
      <c r="A80" s="11">
        <v>129</v>
      </c>
      <c r="B80" s="26" t="s">
        <v>180</v>
      </c>
      <c r="C80" s="26" t="s">
        <v>29</v>
      </c>
      <c r="D80" s="23" t="s">
        <v>85</v>
      </c>
      <c r="E80" s="24" t="s">
        <v>7</v>
      </c>
      <c r="F80" s="24" t="s">
        <v>202</v>
      </c>
      <c r="G80" s="15" t="s">
        <v>209</v>
      </c>
      <c r="H80" s="14"/>
      <c r="I80" s="14"/>
      <c r="J80" s="12" t="s">
        <v>209</v>
      </c>
      <c r="K80" s="19"/>
      <c r="L80" s="12" t="e">
        <f t="shared" si="6"/>
        <v>#N/A</v>
      </c>
    </row>
    <row r="81" spans="1:12" ht="19.5" customHeight="1">
      <c r="A81" s="11">
        <v>140</v>
      </c>
      <c r="B81" s="26" t="s">
        <v>192</v>
      </c>
      <c r="C81" s="26" t="s">
        <v>193</v>
      </c>
      <c r="D81" s="23" t="s">
        <v>85</v>
      </c>
      <c r="E81" s="24" t="s">
        <v>7</v>
      </c>
      <c r="F81" s="24" t="s">
        <v>202</v>
      </c>
      <c r="G81" s="15" t="s">
        <v>209</v>
      </c>
      <c r="H81" s="14"/>
      <c r="I81" s="14"/>
      <c r="J81" s="12" t="s">
        <v>209</v>
      </c>
      <c r="K81" s="19"/>
      <c r="L81" s="12" t="e">
        <f t="shared" si="6"/>
        <v>#N/A</v>
      </c>
    </row>
    <row r="82" spans="1:12" ht="19.5" customHeight="1">
      <c r="A82" s="11">
        <v>141</v>
      </c>
      <c r="B82" s="23" t="s">
        <v>194</v>
      </c>
      <c r="C82" s="23" t="s">
        <v>195</v>
      </c>
      <c r="D82" s="23" t="s">
        <v>196</v>
      </c>
      <c r="E82" s="24" t="s">
        <v>7</v>
      </c>
      <c r="F82" s="30" t="s">
        <v>202</v>
      </c>
      <c r="G82" s="15" t="s">
        <v>209</v>
      </c>
      <c r="H82" s="14"/>
      <c r="I82" s="14"/>
      <c r="J82" s="12" t="s">
        <v>209</v>
      </c>
      <c r="K82" s="19"/>
      <c r="L82" s="12" t="e">
        <f t="shared" si="6"/>
        <v>#N/A</v>
      </c>
    </row>
  </sheetData>
  <sheetProtection/>
  <autoFilter ref="A3:L82"/>
  <printOptions/>
  <pageMargins left="0.4330708661417323" right="0.31496062992125984" top="0.5905511811023623" bottom="0.5905511811023623" header="0.31496062992125984" footer="0.31496062992125984"/>
  <pageSetup fitToHeight="7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zoomScale="85" zoomScaleNormal="85" zoomScalePageLayoutView="0" workbookViewId="0" topLeftCell="A1">
      <selection activeCell="D19" sqref="D19"/>
    </sheetView>
  </sheetViews>
  <sheetFormatPr defaultColWidth="9.00390625" defaultRowHeight="19.5" customHeight="1"/>
  <cols>
    <col min="1" max="1" width="6.75390625" style="2" customWidth="1"/>
    <col min="2" max="3" width="21.125" style="2" customWidth="1"/>
    <col min="4" max="4" width="53.25390625" style="2" customWidth="1"/>
    <col min="5" max="5" width="12.375" style="2" customWidth="1"/>
    <col min="6" max="6" width="13.875" style="2" customWidth="1"/>
    <col min="7" max="7" width="12.25390625" style="1" bestFit="1" customWidth="1"/>
    <col min="8" max="8" width="12.875" style="1" bestFit="1" customWidth="1"/>
    <col min="9" max="9" width="14.25390625" style="1" bestFit="1" customWidth="1"/>
    <col min="10" max="10" width="8.00390625" style="8" customWidth="1"/>
    <col min="11" max="11" width="9.125" style="18" customWidth="1"/>
    <col min="12" max="12" width="9.25390625" style="1" bestFit="1" customWidth="1"/>
    <col min="13" max="16384" width="9.125" style="8" customWidth="1"/>
  </cols>
  <sheetData>
    <row r="1" ht="49.5" customHeight="1">
      <c r="C1" s="44" t="s">
        <v>213</v>
      </c>
    </row>
    <row r="2" spans="1:12" ht="19.5" customHeight="1">
      <c r="A2" s="48"/>
      <c r="B2" s="48"/>
      <c r="C2" s="48"/>
      <c r="D2" s="48"/>
      <c r="E2" s="48"/>
      <c r="F2" s="48"/>
      <c r="G2" s="49"/>
      <c r="H2" s="49"/>
      <c r="I2" s="49"/>
      <c r="J2" s="49"/>
      <c r="L2" s="10"/>
    </row>
    <row r="3" spans="1:12" ht="19.5" customHeight="1">
      <c r="A3" s="45" t="s">
        <v>4</v>
      </c>
      <c r="B3" s="46" t="s">
        <v>12</v>
      </c>
      <c r="C3" s="46" t="s">
        <v>13</v>
      </c>
      <c r="D3" s="46" t="s">
        <v>0</v>
      </c>
      <c r="E3" s="46" t="s">
        <v>5</v>
      </c>
      <c r="F3" s="46" t="s">
        <v>6</v>
      </c>
      <c r="G3" s="47" t="s">
        <v>1</v>
      </c>
      <c r="H3" s="47" t="s">
        <v>2</v>
      </c>
      <c r="I3" s="47" t="s">
        <v>3</v>
      </c>
      <c r="J3" s="47" t="s">
        <v>11</v>
      </c>
      <c r="L3" s="10" t="s">
        <v>11</v>
      </c>
    </row>
    <row r="4" spans="1:12" ht="19.5" customHeight="1">
      <c r="A4" s="11">
        <v>83</v>
      </c>
      <c r="B4" s="39" t="s">
        <v>134</v>
      </c>
      <c r="C4" s="35" t="s">
        <v>19</v>
      </c>
      <c r="D4" s="27" t="s">
        <v>130</v>
      </c>
      <c r="E4" s="28" t="s">
        <v>7</v>
      </c>
      <c r="F4" s="28" t="s">
        <v>201</v>
      </c>
      <c r="G4" s="15">
        <v>0.0004966435185185185</v>
      </c>
      <c r="H4" s="14">
        <v>0.0005001157407407408</v>
      </c>
      <c r="I4" s="14">
        <f aca="true" t="shared" si="0" ref="I4:I20">SUM(G4:H4)</f>
        <v>0.0009967592592592593</v>
      </c>
      <c r="J4" s="12">
        <f aca="true" t="shared" si="1" ref="J4:J19">L4</f>
        <v>1</v>
      </c>
      <c r="K4" s="19"/>
      <c r="L4" s="12">
        <f aca="true" t="shared" si="2" ref="L4:L9">RANK(I4,$I$4:$I$10,1)</f>
        <v>1</v>
      </c>
    </row>
    <row r="5" spans="1:12" ht="19.5" customHeight="1">
      <c r="A5" s="11">
        <v>38</v>
      </c>
      <c r="B5" s="23" t="s">
        <v>79</v>
      </c>
      <c r="C5" s="23" t="s">
        <v>80</v>
      </c>
      <c r="D5" s="23" t="s">
        <v>81</v>
      </c>
      <c r="E5" s="24" t="s">
        <v>7</v>
      </c>
      <c r="F5" s="24" t="s">
        <v>201</v>
      </c>
      <c r="G5" s="15">
        <v>0.0005399305555555555</v>
      </c>
      <c r="H5" s="14">
        <v>0.0005256944444444444</v>
      </c>
      <c r="I5" s="14">
        <f t="shared" si="0"/>
        <v>0.001065625</v>
      </c>
      <c r="J5" s="12">
        <f t="shared" si="1"/>
        <v>2</v>
      </c>
      <c r="K5" s="19"/>
      <c r="L5" s="12">
        <f t="shared" si="2"/>
        <v>2</v>
      </c>
    </row>
    <row r="6" spans="1:12" ht="19.5" customHeight="1">
      <c r="A6" s="11">
        <v>146</v>
      </c>
      <c r="B6" s="29" t="s">
        <v>86</v>
      </c>
      <c r="C6" s="27" t="s">
        <v>45</v>
      </c>
      <c r="D6" s="36" t="s">
        <v>168</v>
      </c>
      <c r="E6" s="24" t="s">
        <v>7</v>
      </c>
      <c r="F6" s="25" t="s">
        <v>201</v>
      </c>
      <c r="G6" s="15">
        <v>0.0005494212962962963</v>
      </c>
      <c r="H6" s="14">
        <v>0.0005267361111111111</v>
      </c>
      <c r="I6" s="14">
        <f t="shared" si="0"/>
        <v>0.0010761574074074074</v>
      </c>
      <c r="J6" s="12">
        <f t="shared" si="1"/>
        <v>3</v>
      </c>
      <c r="K6" s="19"/>
      <c r="L6" s="12">
        <f t="shared" si="2"/>
        <v>3</v>
      </c>
    </row>
    <row r="7" spans="1:12" ht="19.5" customHeight="1">
      <c r="A7" s="11">
        <v>66</v>
      </c>
      <c r="B7" s="23" t="s">
        <v>111</v>
      </c>
      <c r="C7" s="23" t="s">
        <v>112</v>
      </c>
      <c r="D7" s="23" t="s">
        <v>78</v>
      </c>
      <c r="E7" s="24" t="s">
        <v>7</v>
      </c>
      <c r="F7" s="24" t="s">
        <v>201</v>
      </c>
      <c r="G7" s="15">
        <v>0.0005512731481481482</v>
      </c>
      <c r="H7" s="14">
        <v>0.0005277777777777777</v>
      </c>
      <c r="I7" s="14">
        <f t="shared" si="0"/>
        <v>0.001079050925925926</v>
      </c>
      <c r="J7" s="12">
        <f t="shared" si="1"/>
        <v>4</v>
      </c>
      <c r="K7" s="19"/>
      <c r="L7" s="12">
        <f t="shared" si="2"/>
        <v>4</v>
      </c>
    </row>
    <row r="8" spans="1:12" ht="19.5" customHeight="1">
      <c r="A8" s="11">
        <v>156</v>
      </c>
      <c r="B8" s="50" t="s">
        <v>14</v>
      </c>
      <c r="C8" s="22" t="s">
        <v>15</v>
      </c>
      <c r="D8" s="23" t="s">
        <v>217</v>
      </c>
      <c r="E8" s="24" t="s">
        <v>7</v>
      </c>
      <c r="F8" s="24" t="s">
        <v>201</v>
      </c>
      <c r="G8" s="15">
        <v>0.0005655092592592593</v>
      </c>
      <c r="H8" s="14">
        <v>0.0005293981481481482</v>
      </c>
      <c r="I8" s="14">
        <f t="shared" si="0"/>
        <v>0.0010949074074074075</v>
      </c>
      <c r="J8" s="12">
        <f t="shared" si="1"/>
        <v>5</v>
      </c>
      <c r="K8" s="19"/>
      <c r="L8" s="52">
        <f t="shared" si="2"/>
        <v>5</v>
      </c>
    </row>
    <row r="9" spans="1:12" ht="19.5" customHeight="1">
      <c r="A9" s="11">
        <v>50</v>
      </c>
      <c r="B9" s="23" t="s">
        <v>95</v>
      </c>
      <c r="C9" s="23" t="s">
        <v>21</v>
      </c>
      <c r="D9" s="32" t="s">
        <v>46</v>
      </c>
      <c r="E9" s="24" t="s">
        <v>7</v>
      </c>
      <c r="F9" s="24" t="s">
        <v>201</v>
      </c>
      <c r="G9" s="15">
        <v>0.00058125</v>
      </c>
      <c r="H9" s="14">
        <v>0.0005364583333333333</v>
      </c>
      <c r="I9" s="14">
        <f t="shared" si="0"/>
        <v>0.0011177083333333334</v>
      </c>
      <c r="J9" s="12">
        <f t="shared" si="1"/>
        <v>6</v>
      </c>
      <c r="K9" s="19"/>
      <c r="L9" s="12">
        <f t="shared" si="2"/>
        <v>6</v>
      </c>
    </row>
    <row r="10" spans="1:12" ht="19.5" customHeight="1">
      <c r="A10" s="11">
        <v>14</v>
      </c>
      <c r="B10" s="23" t="s">
        <v>40</v>
      </c>
      <c r="C10" s="23" t="s">
        <v>41</v>
      </c>
      <c r="D10" s="23" t="s">
        <v>39</v>
      </c>
      <c r="E10" s="24" t="s">
        <v>7</v>
      </c>
      <c r="F10" s="28" t="s">
        <v>201</v>
      </c>
      <c r="G10" s="15">
        <v>0.0005612268518518519</v>
      </c>
      <c r="H10" s="14">
        <v>0.0006025462962962963</v>
      </c>
      <c r="I10" s="14">
        <f t="shared" si="0"/>
        <v>0.0011637731481481482</v>
      </c>
      <c r="J10" s="12">
        <f t="shared" si="1"/>
        <v>7</v>
      </c>
      <c r="K10" s="19"/>
      <c r="L10" s="12">
        <f>RANK(I10,$I$4:$I$10,1)</f>
        <v>7</v>
      </c>
    </row>
    <row r="11" spans="1:12" ht="19.5" customHeight="1">
      <c r="A11" s="11">
        <v>131</v>
      </c>
      <c r="B11" s="22" t="s">
        <v>182</v>
      </c>
      <c r="C11" s="22" t="s">
        <v>21</v>
      </c>
      <c r="D11" s="23" t="s">
        <v>114</v>
      </c>
      <c r="E11" s="24" t="s">
        <v>7</v>
      </c>
      <c r="F11" s="25" t="s">
        <v>201</v>
      </c>
      <c r="G11" s="15">
        <v>0.0005864583333333334</v>
      </c>
      <c r="H11" s="14"/>
      <c r="I11" s="14">
        <f t="shared" si="0"/>
        <v>0.0005864583333333334</v>
      </c>
      <c r="J11" s="12">
        <f t="shared" si="1"/>
        <v>8</v>
      </c>
      <c r="K11" s="19"/>
      <c r="L11" s="42">
        <f>RANK(I11,$I$4:$I$23,1)+7</f>
        <v>8</v>
      </c>
    </row>
    <row r="12" spans="1:12" ht="19.5" customHeight="1">
      <c r="A12" s="11">
        <v>153</v>
      </c>
      <c r="B12" s="50" t="s">
        <v>106</v>
      </c>
      <c r="C12" s="23" t="s">
        <v>107</v>
      </c>
      <c r="D12" s="23" t="s">
        <v>22</v>
      </c>
      <c r="E12" s="30" t="s">
        <v>7</v>
      </c>
      <c r="F12" s="24" t="s">
        <v>201</v>
      </c>
      <c r="G12" s="15">
        <v>0.0006050925925925926</v>
      </c>
      <c r="H12" s="14"/>
      <c r="I12" s="14">
        <f t="shared" si="0"/>
        <v>0.0006050925925925926</v>
      </c>
      <c r="J12" s="12">
        <f t="shared" si="1"/>
        <v>9</v>
      </c>
      <c r="K12" s="19"/>
      <c r="L12" s="51">
        <f aca="true" t="shared" si="3" ref="L12:L19">RANK(I12,$I$4:$I$23,1)+7</f>
        <v>9</v>
      </c>
    </row>
    <row r="13" spans="1:12" ht="19.5" customHeight="1">
      <c r="A13" s="11">
        <v>113</v>
      </c>
      <c r="B13" s="32" t="s">
        <v>159</v>
      </c>
      <c r="C13" s="32" t="s">
        <v>63</v>
      </c>
      <c r="D13" s="32" t="s">
        <v>160</v>
      </c>
      <c r="E13" s="24" t="s">
        <v>7</v>
      </c>
      <c r="F13" s="28" t="s">
        <v>201</v>
      </c>
      <c r="G13" s="15">
        <v>0.0006114583333333333</v>
      </c>
      <c r="H13" s="14"/>
      <c r="I13" s="14">
        <f t="shared" si="0"/>
        <v>0.0006114583333333333</v>
      </c>
      <c r="J13" s="12">
        <f t="shared" si="1"/>
        <v>10</v>
      </c>
      <c r="K13" s="19"/>
      <c r="L13" s="42">
        <f t="shared" si="3"/>
        <v>10</v>
      </c>
    </row>
    <row r="14" spans="1:12" ht="19.5" customHeight="1">
      <c r="A14" s="11">
        <v>18</v>
      </c>
      <c r="B14" s="23" t="s">
        <v>48</v>
      </c>
      <c r="C14" s="23" t="s">
        <v>49</v>
      </c>
      <c r="D14" s="32" t="s">
        <v>10</v>
      </c>
      <c r="E14" s="24" t="s">
        <v>7</v>
      </c>
      <c r="F14" s="24" t="s">
        <v>201</v>
      </c>
      <c r="G14" s="15">
        <v>0.0006260416666666668</v>
      </c>
      <c r="H14" s="14"/>
      <c r="I14" s="14">
        <f t="shared" si="0"/>
        <v>0.0006260416666666668</v>
      </c>
      <c r="J14" s="12">
        <f t="shared" si="1"/>
        <v>11</v>
      </c>
      <c r="K14" s="19"/>
      <c r="L14" s="42">
        <f t="shared" si="3"/>
        <v>11</v>
      </c>
    </row>
    <row r="15" spans="1:12" ht="19.5" customHeight="1">
      <c r="A15" s="11">
        <v>76</v>
      </c>
      <c r="B15" s="23" t="s">
        <v>123</v>
      </c>
      <c r="C15" s="23" t="s">
        <v>98</v>
      </c>
      <c r="D15" s="23" t="s">
        <v>124</v>
      </c>
      <c r="E15" s="24" t="s">
        <v>7</v>
      </c>
      <c r="F15" s="24" t="s">
        <v>201</v>
      </c>
      <c r="G15" s="15">
        <v>0.0006395833333333333</v>
      </c>
      <c r="H15" s="14"/>
      <c r="I15" s="14">
        <f t="shared" si="0"/>
        <v>0.0006395833333333333</v>
      </c>
      <c r="J15" s="12">
        <f t="shared" si="1"/>
        <v>12</v>
      </c>
      <c r="K15" s="19"/>
      <c r="L15" s="42">
        <f t="shared" si="3"/>
        <v>12</v>
      </c>
    </row>
    <row r="16" spans="1:12" ht="19.5" customHeight="1">
      <c r="A16" s="11">
        <v>24</v>
      </c>
      <c r="B16" s="23" t="s">
        <v>57</v>
      </c>
      <c r="C16" s="23" t="s">
        <v>19</v>
      </c>
      <c r="D16" s="32" t="s">
        <v>46</v>
      </c>
      <c r="E16" s="24" t="s">
        <v>7</v>
      </c>
      <c r="F16" s="24" t="s">
        <v>201</v>
      </c>
      <c r="G16" s="15">
        <v>0.0006748842592592592</v>
      </c>
      <c r="H16" s="14"/>
      <c r="I16" s="14">
        <f t="shared" si="0"/>
        <v>0.0006748842592592592</v>
      </c>
      <c r="J16" s="12">
        <f t="shared" si="1"/>
        <v>13</v>
      </c>
      <c r="K16" s="19"/>
      <c r="L16" s="42">
        <f t="shared" si="3"/>
        <v>13</v>
      </c>
    </row>
    <row r="17" spans="1:12" ht="19.5" customHeight="1">
      <c r="A17" s="11">
        <v>128</v>
      </c>
      <c r="B17" s="23" t="s">
        <v>179</v>
      </c>
      <c r="C17" s="22" t="s">
        <v>17</v>
      </c>
      <c r="D17" s="27" t="s">
        <v>99</v>
      </c>
      <c r="E17" s="24" t="s">
        <v>7</v>
      </c>
      <c r="F17" s="28" t="s">
        <v>201</v>
      </c>
      <c r="G17" s="15">
        <v>0.0006915509259259259</v>
      </c>
      <c r="H17" s="14"/>
      <c r="I17" s="14">
        <f t="shared" si="0"/>
        <v>0.0006915509259259259</v>
      </c>
      <c r="J17" s="12">
        <f t="shared" si="1"/>
        <v>14</v>
      </c>
      <c r="K17" s="19"/>
      <c r="L17" s="42">
        <f t="shared" si="3"/>
        <v>14</v>
      </c>
    </row>
    <row r="18" spans="1:12" ht="19.5" customHeight="1">
      <c r="A18" s="11">
        <v>71</v>
      </c>
      <c r="B18" s="23" t="s">
        <v>118</v>
      </c>
      <c r="C18" s="23" t="s">
        <v>63</v>
      </c>
      <c r="D18" s="32" t="s">
        <v>10</v>
      </c>
      <c r="E18" s="24" t="s">
        <v>7</v>
      </c>
      <c r="F18" s="28" t="s">
        <v>201</v>
      </c>
      <c r="G18" s="15">
        <v>0.0007199074074074074</v>
      </c>
      <c r="H18" s="14"/>
      <c r="I18" s="14">
        <f t="shared" si="0"/>
        <v>0.0007199074074074074</v>
      </c>
      <c r="J18" s="12">
        <f t="shared" si="1"/>
        <v>15</v>
      </c>
      <c r="K18" s="19"/>
      <c r="L18" s="42">
        <f t="shared" si="3"/>
        <v>15</v>
      </c>
    </row>
    <row r="19" spans="1:12" ht="19.5" customHeight="1">
      <c r="A19" s="11">
        <v>68</v>
      </c>
      <c r="B19" s="23" t="s">
        <v>115</v>
      </c>
      <c r="C19" s="23" t="s">
        <v>19</v>
      </c>
      <c r="D19" s="23" t="s">
        <v>70</v>
      </c>
      <c r="E19" s="24" t="s">
        <v>7</v>
      </c>
      <c r="F19" s="28" t="s">
        <v>201</v>
      </c>
      <c r="G19" s="15">
        <v>0.0008090277777777779</v>
      </c>
      <c r="H19" s="14"/>
      <c r="I19" s="14">
        <f t="shared" si="0"/>
        <v>0.0008090277777777779</v>
      </c>
      <c r="J19" s="12">
        <f t="shared" si="1"/>
        <v>16</v>
      </c>
      <c r="K19" s="19"/>
      <c r="L19" s="42">
        <f t="shared" si="3"/>
        <v>16</v>
      </c>
    </row>
    <row r="20" spans="1:12" ht="19.5" customHeight="1">
      <c r="A20" s="13">
        <v>77</v>
      </c>
      <c r="B20" s="23" t="s">
        <v>125</v>
      </c>
      <c r="C20" s="23" t="s">
        <v>126</v>
      </c>
      <c r="D20" s="32" t="s">
        <v>46</v>
      </c>
      <c r="E20" s="24" t="s">
        <v>7</v>
      </c>
      <c r="F20" s="24" t="s">
        <v>201</v>
      </c>
      <c r="G20" s="15">
        <v>0.0011732638888888888</v>
      </c>
      <c r="H20" s="14"/>
      <c r="I20" s="14">
        <f t="shared" si="0"/>
        <v>0.0011732638888888888</v>
      </c>
      <c r="J20" s="12">
        <v>17</v>
      </c>
      <c r="K20" s="19"/>
      <c r="L20" s="12">
        <f>RANK(I20,$I$4:$I$23,1)</f>
        <v>17</v>
      </c>
    </row>
    <row r="21" spans="1:12" ht="19.5" customHeight="1">
      <c r="A21" s="11">
        <v>51</v>
      </c>
      <c r="B21" s="23" t="s">
        <v>96</v>
      </c>
      <c r="C21" s="23" t="s">
        <v>29</v>
      </c>
      <c r="D21" s="23" t="s">
        <v>39</v>
      </c>
      <c r="E21" s="24" t="s">
        <v>7</v>
      </c>
      <c r="F21" s="28" t="s">
        <v>201</v>
      </c>
      <c r="G21" s="15" t="s">
        <v>209</v>
      </c>
      <c r="H21" s="14"/>
      <c r="I21" s="14"/>
      <c r="J21" s="12" t="s">
        <v>209</v>
      </c>
      <c r="K21" s="19"/>
      <c r="L21" s="12" t="e">
        <f>RANK(I21,$I$4:$I$23,1)</f>
        <v>#N/A</v>
      </c>
    </row>
    <row r="22" spans="1:12" ht="19.5" customHeight="1">
      <c r="A22" s="13">
        <v>62</v>
      </c>
      <c r="B22" s="23" t="s">
        <v>108</v>
      </c>
      <c r="C22" s="23" t="s">
        <v>98</v>
      </c>
      <c r="D22" s="23" t="s">
        <v>27</v>
      </c>
      <c r="E22" s="24" t="s">
        <v>7</v>
      </c>
      <c r="F22" s="24" t="s">
        <v>201</v>
      </c>
      <c r="G22" s="15" t="s">
        <v>209</v>
      </c>
      <c r="H22" s="14"/>
      <c r="I22" s="14"/>
      <c r="J22" s="12" t="s">
        <v>209</v>
      </c>
      <c r="K22" s="19"/>
      <c r="L22" s="12" t="e">
        <f>RANK(I22,$I$4:$I$23,1)</f>
        <v>#N/A</v>
      </c>
    </row>
    <row r="23" spans="1:12" ht="19.5" customHeight="1">
      <c r="A23" s="11">
        <v>109</v>
      </c>
      <c r="B23" s="23" t="s">
        <v>156</v>
      </c>
      <c r="C23" s="23" t="s">
        <v>21</v>
      </c>
      <c r="D23" s="23" t="s">
        <v>87</v>
      </c>
      <c r="E23" s="24" t="s">
        <v>7</v>
      </c>
      <c r="F23" s="24" t="s">
        <v>201</v>
      </c>
      <c r="G23" s="15" t="s">
        <v>209</v>
      </c>
      <c r="H23" s="14"/>
      <c r="I23" s="14"/>
      <c r="J23" s="12" t="s">
        <v>209</v>
      </c>
      <c r="K23" s="19"/>
      <c r="L23" s="12" t="e">
        <f>RANK(I23,$I$4:$I$23,1)</f>
        <v>#N/A</v>
      </c>
    </row>
  </sheetData>
  <sheetProtection/>
  <autoFilter ref="A3:L23"/>
  <printOptions/>
  <pageMargins left="0.4330708661417323" right="0.31496062992125984" top="0.5905511811023623" bottom="0.5905511811023623" header="0.31496062992125984" footer="0.31496062992125984"/>
  <pageSetup fitToHeight="7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85" zoomScaleNormal="85" zoomScalePageLayoutView="0" workbookViewId="0" topLeftCell="A1">
      <selection activeCell="M24" sqref="M24"/>
    </sheetView>
  </sheetViews>
  <sheetFormatPr defaultColWidth="9.00390625" defaultRowHeight="19.5" customHeight="1"/>
  <cols>
    <col min="1" max="1" width="6.75390625" style="2" customWidth="1"/>
    <col min="2" max="3" width="21.125" style="2" customWidth="1"/>
    <col min="4" max="4" width="53.25390625" style="2" customWidth="1"/>
    <col min="5" max="5" width="12.375" style="2" customWidth="1"/>
    <col min="6" max="6" width="13.875" style="2" customWidth="1"/>
    <col min="7" max="7" width="12.25390625" style="1" bestFit="1" customWidth="1"/>
    <col min="8" max="8" width="12.875" style="1" bestFit="1" customWidth="1"/>
    <col min="9" max="9" width="14.25390625" style="1" bestFit="1" customWidth="1"/>
    <col min="10" max="10" width="8.00390625" style="8" customWidth="1"/>
    <col min="11" max="11" width="9.125" style="18" customWidth="1"/>
    <col min="12" max="12" width="9.25390625" style="1" bestFit="1" customWidth="1"/>
    <col min="13" max="16384" width="9.125" style="8" customWidth="1"/>
  </cols>
  <sheetData>
    <row r="1" ht="49.5" customHeight="1">
      <c r="C1" s="43" t="s">
        <v>215</v>
      </c>
    </row>
    <row r="2" spans="1:12" ht="19.5" customHeight="1">
      <c r="A2" s="48"/>
      <c r="B2" s="48"/>
      <c r="C2" s="48"/>
      <c r="D2" s="48"/>
      <c r="E2" s="48"/>
      <c r="F2" s="48"/>
      <c r="G2" s="49"/>
      <c r="H2" s="49"/>
      <c r="I2" s="49"/>
      <c r="J2" s="49"/>
      <c r="L2" s="10"/>
    </row>
    <row r="3" spans="1:12" ht="19.5" customHeight="1">
      <c r="A3" s="45" t="s">
        <v>4</v>
      </c>
      <c r="B3" s="46" t="s">
        <v>12</v>
      </c>
      <c r="C3" s="46" t="s">
        <v>13</v>
      </c>
      <c r="D3" s="46" t="s">
        <v>0</v>
      </c>
      <c r="E3" s="46" t="s">
        <v>5</v>
      </c>
      <c r="F3" s="46" t="s">
        <v>6</v>
      </c>
      <c r="G3" s="47" t="s">
        <v>1</v>
      </c>
      <c r="H3" s="47" t="s">
        <v>2</v>
      </c>
      <c r="I3" s="47" t="s">
        <v>3</v>
      </c>
      <c r="J3" s="47" t="s">
        <v>11</v>
      </c>
      <c r="L3" s="10" t="s">
        <v>11</v>
      </c>
    </row>
    <row r="4" spans="1:12" ht="19.5" customHeight="1">
      <c r="A4" s="11">
        <v>60</v>
      </c>
      <c r="B4" s="23" t="s">
        <v>105</v>
      </c>
      <c r="C4" s="23" t="s">
        <v>29</v>
      </c>
      <c r="D4" s="27" t="s">
        <v>18</v>
      </c>
      <c r="E4" s="24" t="s">
        <v>9</v>
      </c>
      <c r="F4" s="24" t="s">
        <v>202</v>
      </c>
      <c r="G4" s="15">
        <v>0.0007179398148148149</v>
      </c>
      <c r="H4" s="14">
        <v>0.0006653935185185186</v>
      </c>
      <c r="I4" s="14">
        <f aca="true" t="shared" si="0" ref="I4:I14">SUM(G4:H4)</f>
        <v>0.0013833333333333336</v>
      </c>
      <c r="J4" s="12">
        <f aca="true" t="shared" si="1" ref="J4:J14">L4</f>
        <v>1</v>
      </c>
      <c r="K4" s="19"/>
      <c r="L4" s="12">
        <f>RANK(I4,$I$4:$I$8,1)</f>
        <v>1</v>
      </c>
    </row>
    <row r="5" spans="1:12" ht="19.5" customHeight="1">
      <c r="A5" s="11">
        <v>143</v>
      </c>
      <c r="B5" s="23" t="s">
        <v>198</v>
      </c>
      <c r="C5" s="23" t="s">
        <v>16</v>
      </c>
      <c r="D5" s="23" t="s">
        <v>196</v>
      </c>
      <c r="E5" s="24" t="s">
        <v>9</v>
      </c>
      <c r="F5" s="30" t="s">
        <v>202</v>
      </c>
      <c r="G5" s="15">
        <v>0.0007592592592592591</v>
      </c>
      <c r="H5" s="14">
        <v>0.0006583333333333334</v>
      </c>
      <c r="I5" s="14">
        <f t="shared" si="0"/>
        <v>0.0014175925925925925</v>
      </c>
      <c r="J5" s="12">
        <f t="shared" si="1"/>
        <v>2</v>
      </c>
      <c r="K5" s="19"/>
      <c r="L5" s="12">
        <f>RANK(I5,$I$4:$I$8,1)</f>
        <v>2</v>
      </c>
    </row>
    <row r="6" spans="1:12" s="9" customFormat="1" ht="19.5" customHeight="1">
      <c r="A6" s="13">
        <v>37</v>
      </c>
      <c r="B6" s="23" t="s">
        <v>77</v>
      </c>
      <c r="C6" s="23" t="s">
        <v>24</v>
      </c>
      <c r="D6" s="23" t="s">
        <v>78</v>
      </c>
      <c r="E6" s="30" t="s">
        <v>9</v>
      </c>
      <c r="F6" s="28" t="s">
        <v>202</v>
      </c>
      <c r="G6" s="15">
        <v>0.0007902777777777778</v>
      </c>
      <c r="H6" s="14">
        <v>0.0006694444444444444</v>
      </c>
      <c r="I6" s="14">
        <f t="shared" si="0"/>
        <v>0.001459722222222222</v>
      </c>
      <c r="J6" s="12">
        <f t="shared" si="1"/>
        <v>3</v>
      </c>
      <c r="K6" s="20"/>
      <c r="L6" s="12">
        <f>RANK(I6,$I$4:$I$8,1)</f>
        <v>3</v>
      </c>
    </row>
    <row r="7" spans="1:12" s="9" customFormat="1" ht="19.5" customHeight="1">
      <c r="A7" s="13">
        <v>107</v>
      </c>
      <c r="B7" s="29" t="s">
        <v>155</v>
      </c>
      <c r="C7" s="29" t="s">
        <v>45</v>
      </c>
      <c r="D7" s="23" t="s">
        <v>114</v>
      </c>
      <c r="E7" s="24" t="s">
        <v>9</v>
      </c>
      <c r="F7" s="30" t="s">
        <v>202</v>
      </c>
      <c r="G7" s="15">
        <v>0.0007731481481481481</v>
      </c>
      <c r="H7" s="14">
        <v>0.0006971064814814816</v>
      </c>
      <c r="I7" s="14">
        <f t="shared" si="0"/>
        <v>0.0014702546296296297</v>
      </c>
      <c r="J7" s="12">
        <f t="shared" si="1"/>
        <v>4</v>
      </c>
      <c r="K7" s="20"/>
      <c r="L7" s="12">
        <f>RANK(I7,$I$4:$I$8,1)</f>
        <v>4</v>
      </c>
    </row>
    <row r="8" spans="1:12" ht="19.5" customHeight="1">
      <c r="A8" s="13">
        <v>137</v>
      </c>
      <c r="B8" s="23" t="s">
        <v>187</v>
      </c>
      <c r="C8" s="23" t="s">
        <v>16</v>
      </c>
      <c r="D8" s="23" t="s">
        <v>124</v>
      </c>
      <c r="E8" s="24" t="s">
        <v>9</v>
      </c>
      <c r="F8" s="24" t="s">
        <v>202</v>
      </c>
      <c r="G8" s="15">
        <v>0.0007219907407407408</v>
      </c>
      <c r="H8" s="14">
        <v>0.0008341435185185185</v>
      </c>
      <c r="I8" s="14">
        <f t="shared" si="0"/>
        <v>0.0015561342592592593</v>
      </c>
      <c r="J8" s="12">
        <f t="shared" si="1"/>
        <v>5</v>
      </c>
      <c r="K8" s="19"/>
      <c r="L8" s="12">
        <f>RANK(I8,$I$4:$I$8,1)</f>
        <v>5</v>
      </c>
    </row>
    <row r="9" spans="1:12" ht="19.5" customHeight="1">
      <c r="A9" s="11">
        <v>16</v>
      </c>
      <c r="B9" s="23" t="s">
        <v>44</v>
      </c>
      <c r="C9" s="23" t="s">
        <v>45</v>
      </c>
      <c r="D9" s="32" t="s">
        <v>46</v>
      </c>
      <c r="E9" s="24" t="s">
        <v>9</v>
      </c>
      <c r="F9" s="24" t="s">
        <v>202</v>
      </c>
      <c r="G9" s="15">
        <v>0.0007967592592592592</v>
      </c>
      <c r="H9" s="14"/>
      <c r="I9" s="14">
        <f t="shared" si="0"/>
        <v>0.0007967592592592592</v>
      </c>
      <c r="J9" s="12">
        <f t="shared" si="1"/>
        <v>6</v>
      </c>
      <c r="K9" s="19"/>
      <c r="L9" s="42">
        <f aca="true" t="shared" si="2" ref="L9:L14">RANK(I9,$I$4:$I$16,1)+5</f>
        <v>6</v>
      </c>
    </row>
    <row r="10" spans="1:12" ht="19.5" customHeight="1">
      <c r="A10" s="11">
        <v>54</v>
      </c>
      <c r="B10" s="23" t="s">
        <v>101</v>
      </c>
      <c r="C10" s="23" t="s">
        <v>65</v>
      </c>
      <c r="D10" s="27" t="s">
        <v>99</v>
      </c>
      <c r="E10" s="24" t="s">
        <v>9</v>
      </c>
      <c r="F10" s="30" t="s">
        <v>202</v>
      </c>
      <c r="G10" s="15">
        <v>0.0008096064814814815</v>
      </c>
      <c r="H10" s="14"/>
      <c r="I10" s="14">
        <f t="shared" si="0"/>
        <v>0.0008096064814814815</v>
      </c>
      <c r="J10" s="12">
        <f t="shared" si="1"/>
        <v>7</v>
      </c>
      <c r="K10" s="19"/>
      <c r="L10" s="42">
        <f t="shared" si="2"/>
        <v>7</v>
      </c>
    </row>
    <row r="11" spans="1:12" ht="19.5" customHeight="1">
      <c r="A11" s="11">
        <v>151</v>
      </c>
      <c r="B11" s="29" t="s">
        <v>28</v>
      </c>
      <c r="C11" s="27" t="s">
        <v>16</v>
      </c>
      <c r="D11" s="26" t="s">
        <v>117</v>
      </c>
      <c r="E11" s="24" t="s">
        <v>9</v>
      </c>
      <c r="F11" s="30" t="s">
        <v>202</v>
      </c>
      <c r="G11" s="15">
        <v>0.0008762731481481482</v>
      </c>
      <c r="H11" s="14"/>
      <c r="I11" s="14">
        <f t="shared" si="0"/>
        <v>0.0008762731481481482</v>
      </c>
      <c r="J11" s="12">
        <f t="shared" si="1"/>
        <v>8</v>
      </c>
      <c r="K11" s="19"/>
      <c r="L11" s="42">
        <f t="shared" si="2"/>
        <v>8</v>
      </c>
    </row>
    <row r="12" spans="1:12" ht="19.5" customHeight="1">
      <c r="A12" s="11">
        <v>96</v>
      </c>
      <c r="B12" s="29" t="s">
        <v>142</v>
      </c>
      <c r="C12" s="29" t="s">
        <v>41</v>
      </c>
      <c r="D12" s="35" t="s">
        <v>43</v>
      </c>
      <c r="E12" s="30" t="s">
        <v>9</v>
      </c>
      <c r="F12" s="24" t="s">
        <v>202</v>
      </c>
      <c r="G12" s="15">
        <v>0.0009149305555555555</v>
      </c>
      <c r="H12" s="14"/>
      <c r="I12" s="14">
        <f t="shared" si="0"/>
        <v>0.0009149305555555555</v>
      </c>
      <c r="J12" s="12">
        <f t="shared" si="1"/>
        <v>9</v>
      </c>
      <c r="K12" s="19"/>
      <c r="L12" s="42">
        <f t="shared" si="2"/>
        <v>9</v>
      </c>
    </row>
    <row r="13" spans="1:12" ht="19.5" customHeight="1">
      <c r="A13" s="13">
        <v>47</v>
      </c>
      <c r="B13" s="23" t="s">
        <v>90</v>
      </c>
      <c r="C13" s="23" t="s">
        <v>38</v>
      </c>
      <c r="D13" s="23" t="s">
        <v>39</v>
      </c>
      <c r="E13" s="24" t="s">
        <v>9</v>
      </c>
      <c r="F13" s="30" t="s">
        <v>202</v>
      </c>
      <c r="G13" s="15">
        <v>0.0009625000000000001</v>
      </c>
      <c r="H13" s="14"/>
      <c r="I13" s="14">
        <f t="shared" si="0"/>
        <v>0.0009625000000000001</v>
      </c>
      <c r="J13" s="12">
        <f t="shared" si="1"/>
        <v>10</v>
      </c>
      <c r="K13" s="19"/>
      <c r="L13" s="42">
        <f t="shared" si="2"/>
        <v>10</v>
      </c>
    </row>
    <row r="14" spans="1:12" ht="19.5" customHeight="1">
      <c r="A14" s="13">
        <v>132</v>
      </c>
      <c r="B14" s="23" t="s">
        <v>183</v>
      </c>
      <c r="C14" s="23" t="s">
        <v>150</v>
      </c>
      <c r="D14" s="23" t="s">
        <v>39</v>
      </c>
      <c r="E14" s="24" t="s">
        <v>9</v>
      </c>
      <c r="F14" s="30" t="s">
        <v>202</v>
      </c>
      <c r="G14" s="15">
        <v>0.000978125</v>
      </c>
      <c r="H14" s="14"/>
      <c r="I14" s="14">
        <f t="shared" si="0"/>
        <v>0.000978125</v>
      </c>
      <c r="J14" s="12">
        <f t="shared" si="1"/>
        <v>11</v>
      </c>
      <c r="K14" s="19"/>
      <c r="L14" s="42">
        <f t="shared" si="2"/>
        <v>11</v>
      </c>
    </row>
    <row r="15" spans="1:12" ht="19.5" customHeight="1">
      <c r="A15" s="11">
        <v>10</v>
      </c>
      <c r="B15" s="23" t="s">
        <v>33</v>
      </c>
      <c r="C15" s="23" t="s">
        <v>21</v>
      </c>
      <c r="D15" s="23" t="s">
        <v>34</v>
      </c>
      <c r="E15" s="24" t="s">
        <v>9</v>
      </c>
      <c r="F15" s="30" t="s">
        <v>202</v>
      </c>
      <c r="G15" s="15" t="s">
        <v>209</v>
      </c>
      <c r="H15" s="14"/>
      <c r="I15" s="14"/>
      <c r="J15" s="12" t="s">
        <v>209</v>
      </c>
      <c r="K15" s="19"/>
      <c r="L15" s="12" t="e">
        <f>RANK(I15,$I$4:$I$16,1)</f>
        <v>#N/A</v>
      </c>
    </row>
    <row r="16" spans="1:12" ht="19.5" customHeight="1">
      <c r="A16" s="11">
        <v>123</v>
      </c>
      <c r="B16" s="23" t="s">
        <v>173</v>
      </c>
      <c r="C16" s="23" t="s">
        <v>110</v>
      </c>
      <c r="D16" s="23" t="s">
        <v>39</v>
      </c>
      <c r="E16" s="24" t="s">
        <v>9</v>
      </c>
      <c r="F16" s="30" t="s">
        <v>202</v>
      </c>
      <c r="G16" s="15" t="s">
        <v>209</v>
      </c>
      <c r="H16" s="14"/>
      <c r="I16" s="14"/>
      <c r="J16" s="12" t="s">
        <v>209</v>
      </c>
      <c r="K16" s="19"/>
      <c r="L16" s="12" t="e">
        <f>RANK(I16,$I$4:$I$16,1)</f>
        <v>#N/A</v>
      </c>
    </row>
    <row r="19" ht="49.5" customHeight="1">
      <c r="C19" s="43" t="s">
        <v>216</v>
      </c>
    </row>
    <row r="20" spans="1:12" ht="19.5" customHeight="1">
      <c r="A20" s="5" t="s">
        <v>4</v>
      </c>
      <c r="B20" s="6" t="s">
        <v>12</v>
      </c>
      <c r="C20" s="6" t="s">
        <v>13</v>
      </c>
      <c r="D20" s="6" t="s">
        <v>0</v>
      </c>
      <c r="E20" s="6" t="s">
        <v>5</v>
      </c>
      <c r="F20" s="6" t="s">
        <v>6</v>
      </c>
      <c r="G20" s="7" t="s">
        <v>1</v>
      </c>
      <c r="H20" s="7" t="s">
        <v>2</v>
      </c>
      <c r="I20" s="7" t="s">
        <v>3</v>
      </c>
      <c r="J20" s="7" t="s">
        <v>11</v>
      </c>
      <c r="L20" s="10" t="s">
        <v>11</v>
      </c>
    </row>
    <row r="21" spans="1:12" ht="19.5" customHeight="1">
      <c r="A21" s="13">
        <v>127</v>
      </c>
      <c r="B21" s="23" t="s">
        <v>178</v>
      </c>
      <c r="C21" s="23" t="s">
        <v>148</v>
      </c>
      <c r="D21" s="23" t="s">
        <v>124</v>
      </c>
      <c r="E21" s="24" t="s">
        <v>200</v>
      </c>
      <c r="F21" s="24" t="s">
        <v>201</v>
      </c>
      <c r="G21" s="15">
        <v>0.0011212962962962962</v>
      </c>
      <c r="H21" s="14">
        <v>0.0008246527777777778</v>
      </c>
      <c r="I21" s="14">
        <f>SUM(G21:H21)</f>
        <v>0.001945949074074074</v>
      </c>
      <c r="J21" s="12">
        <v>1</v>
      </c>
      <c r="K21" s="19"/>
      <c r="L21" s="12" t="e">
        <f>RANK(I21,$I$4:$I$16,1)</f>
        <v>#N/A</v>
      </c>
    </row>
    <row r="24" ht="49.5" customHeight="1">
      <c r="C24" s="43" t="s">
        <v>214</v>
      </c>
    </row>
    <row r="26" spans="1:12" ht="19.5" customHeight="1">
      <c r="A26" s="5" t="s">
        <v>4</v>
      </c>
      <c r="B26" s="6" t="s">
        <v>12</v>
      </c>
      <c r="C26" s="6" t="s">
        <v>13</v>
      </c>
      <c r="D26" s="6" t="s">
        <v>0</v>
      </c>
      <c r="E26" s="6" t="s">
        <v>5</v>
      </c>
      <c r="F26" s="6" t="s">
        <v>6</v>
      </c>
      <c r="G26" s="7" t="s">
        <v>1</v>
      </c>
      <c r="H26" s="7" t="s">
        <v>2</v>
      </c>
      <c r="I26" s="7" t="s">
        <v>3</v>
      </c>
      <c r="J26" s="7" t="s">
        <v>11</v>
      </c>
      <c r="L26" s="10" t="s">
        <v>11</v>
      </c>
    </row>
    <row r="27" spans="1:12" ht="19.5" customHeight="1">
      <c r="A27" s="11">
        <v>19</v>
      </c>
      <c r="B27" s="33" t="s">
        <v>50</v>
      </c>
      <c r="C27" s="33" t="s">
        <v>51</v>
      </c>
      <c r="D27" s="33" t="s">
        <v>52</v>
      </c>
      <c r="E27" s="34" t="s">
        <v>7</v>
      </c>
      <c r="F27" s="34" t="s">
        <v>203</v>
      </c>
      <c r="G27" s="15">
        <v>0.000680787037037037</v>
      </c>
      <c r="H27" s="14">
        <v>0.0006489583333333333</v>
      </c>
      <c r="I27" s="14">
        <f>SUM(G27:H27)</f>
        <v>0.0013297453703703705</v>
      </c>
      <c r="J27" s="12">
        <v>1</v>
      </c>
      <c r="K27" s="19"/>
      <c r="L27" s="12" t="e">
        <f>RANK(I27,$I$4:$I$16,1)</f>
        <v>#N/A</v>
      </c>
    </row>
    <row r="28" spans="1:12" ht="19.5" customHeight="1">
      <c r="A28" s="11">
        <v>33</v>
      </c>
      <c r="B28" s="33" t="s">
        <v>67</v>
      </c>
      <c r="C28" s="33" t="s">
        <v>68</v>
      </c>
      <c r="D28" s="41" t="s">
        <v>70</v>
      </c>
      <c r="E28" s="34" t="s">
        <v>7</v>
      </c>
      <c r="F28" s="34" t="s">
        <v>203</v>
      </c>
      <c r="G28" s="15">
        <v>0.0007111111111111111</v>
      </c>
      <c r="H28" s="14">
        <v>0.0006578703703703704</v>
      </c>
      <c r="I28" s="14">
        <f>SUM(G28:H28)</f>
        <v>0.0013689814814814814</v>
      </c>
      <c r="J28" s="12">
        <v>2</v>
      </c>
      <c r="K28" s="19"/>
      <c r="L28" s="12" t="e">
        <f>RANK(I28,$I$4:$I$16,1)</f>
        <v>#N/A</v>
      </c>
    </row>
    <row r="29" spans="1:12" ht="19.5" customHeight="1">
      <c r="A29" s="11">
        <v>73</v>
      </c>
      <c r="B29" s="37" t="s">
        <v>120</v>
      </c>
      <c r="C29" s="38" t="s">
        <v>121</v>
      </c>
      <c r="D29" s="38" t="s">
        <v>43</v>
      </c>
      <c r="E29" s="34" t="s">
        <v>7</v>
      </c>
      <c r="F29" s="34" t="s">
        <v>203</v>
      </c>
      <c r="G29" s="15">
        <v>0.0009858796296296297</v>
      </c>
      <c r="H29" s="14">
        <v>0.000650462962962963</v>
      </c>
      <c r="I29" s="14">
        <f>SUM(G29:H29)</f>
        <v>0.0016363425925925929</v>
      </c>
      <c r="J29" s="12">
        <v>3</v>
      </c>
      <c r="K29" s="19"/>
      <c r="L29" s="12" t="e">
        <f>RANK(I29,$I$4:$I$16,1)</f>
        <v>#N/A</v>
      </c>
    </row>
  </sheetData>
  <sheetProtection/>
  <autoFilter ref="A3:L16"/>
  <printOptions/>
  <pageMargins left="0.4330708661417323" right="0.31496062992125984" top="0.5905511811023623" bottom="0.5905511811023623" header="0.31496062992125984" footer="0.31496062992125984"/>
  <pageSetup fitToHeight="7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 Olomouckého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Bergerová Eva</dc:creator>
  <cp:keywords/>
  <dc:description/>
  <cp:lastModifiedBy>Habásko Jaromír</cp:lastModifiedBy>
  <cp:lastPrinted>2009-03-16T13:03:15Z</cp:lastPrinted>
  <dcterms:created xsi:type="dcterms:W3CDTF">2005-01-14T08:25:27Z</dcterms:created>
  <dcterms:modified xsi:type="dcterms:W3CDTF">2009-03-18T07:20:34Z</dcterms:modified>
  <cp:category/>
  <cp:version/>
  <cp:contentType/>
  <cp:contentStatus/>
</cp:coreProperties>
</file>